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CO2D\AFFAIRES\1536 Groupe Scolaire RUFFI\06 DCE\05 - DOCUMENTS PRODUITS\03 DPGF Version XLS\"/>
    </mc:Choice>
  </mc:AlternateContent>
  <bookViews>
    <workbookView xWindow="0" yWindow="0" windowWidth="9945" windowHeight="14055"/>
  </bookViews>
  <sheets>
    <sheet name="Lot N°06 CLOISONS-TRAITEMENT A" sheetId="2" r:id="rId1"/>
    <sheet name="Lot N°06 VEO n°01  Remplacemen" sheetId="3" r:id="rId2"/>
    <sheet name="Feuil1" sheetId="1" r:id="rId3"/>
  </sheets>
  <definedNames>
    <definedName name="Print_Area" localSheetId="0">'Lot N°06 CLOISONS-TRAITEMENT A'!$A$1:$F$87</definedName>
    <definedName name="Print_Area" localSheetId="1">'Lot N°06 VEO n°01  Remplacemen'!$A$1:$F$12</definedName>
    <definedName name="Print_Titles" localSheetId="0">'Lot N°06 CLOISONS-TRAITEMENT A'!$1:$2</definedName>
    <definedName name="Print_Titles" localSheetId="1">'Lot N°06 VEO n°01  Remplacemen'!$1:$2</definedName>
    <definedName name="_xlnm.Print_Area" localSheetId="0">'Lot N°06 CLOISONS-TRAITEMENT A'!$A$1:$F$86</definedName>
    <definedName name="_xlnm.Print_Area" localSheetId="1">'Lot N°06 VEO n°01  Remplacemen'!$A$1:$F$11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10" i="3"/>
  <c r="F9" i="3"/>
  <c r="B10" i="3"/>
  <c r="F6" i="3"/>
  <c r="F86" i="2"/>
  <c r="F85" i="2"/>
  <c r="F84" i="2"/>
  <c r="B85" i="2"/>
  <c r="F81" i="2"/>
  <c r="F78" i="2"/>
  <c r="F75" i="2"/>
  <c r="F72" i="2"/>
  <c r="F70" i="2"/>
  <c r="F67" i="2"/>
  <c r="F65" i="2"/>
  <c r="F62" i="2"/>
  <c r="F60" i="2"/>
  <c r="F56" i="2"/>
  <c r="F53" i="2"/>
  <c r="F50" i="2"/>
  <c r="F49" i="2"/>
  <c r="F46" i="2"/>
  <c r="F44" i="2"/>
  <c r="F43" i="2"/>
  <c r="F39" i="2"/>
  <c r="F35" i="2"/>
  <c r="F33" i="2"/>
  <c r="F32" i="2"/>
  <c r="F31" i="2"/>
  <c r="F27" i="2"/>
  <c r="F26" i="2"/>
  <c r="F24" i="2"/>
  <c r="F23" i="2"/>
  <c r="F22" i="2"/>
  <c r="F21" i="2"/>
  <c r="F18" i="2"/>
  <c r="F15" i="2"/>
  <c r="F14" i="2"/>
  <c r="F11" i="2"/>
  <c r="F8" i="2"/>
  <c r="F6" i="2"/>
</calcChain>
</file>

<file path=xl/sharedStrings.xml><?xml version="1.0" encoding="utf-8"?>
<sst xmlns="http://schemas.openxmlformats.org/spreadsheetml/2006/main" count="323" uniqueCount="199">
  <si>
    <t>U</t>
  </si>
  <si>
    <t>Quantité</t>
  </si>
  <si>
    <t>Prix en €</t>
  </si>
  <si>
    <t>Total en €</t>
  </si>
  <si>
    <t>CH3</t>
  </si>
  <si>
    <t>1</t>
  </si>
  <si>
    <t>GENERALITES SUR CLOISONS SECHES</t>
  </si>
  <si>
    <t>CH4</t>
  </si>
  <si>
    <t>1.1</t>
  </si>
  <si>
    <t>SUJETIONS GENERALES</t>
  </si>
  <si>
    <t xml:space="preserve">1.1 8 </t>
  </si>
  <si>
    <t xml:space="preserve">ENS  </t>
  </si>
  <si>
    <t>ART</t>
  </si>
  <si>
    <t>AJI-L146</t>
  </si>
  <si>
    <t>Nombre d'heures d'insertion sociale obligatoire prévue dans le CCAP.</t>
  </si>
  <si>
    <t>1.6</t>
  </si>
  <si>
    <t>DOSSIER D'INTERVENTION ULTERIEURE et DOE</t>
  </si>
  <si>
    <t xml:space="preserve">1.6 1 </t>
  </si>
  <si>
    <t>JOC-A318</t>
  </si>
  <si>
    <t>Dossier DIUO et DOE</t>
  </si>
  <si>
    <t>2</t>
  </si>
  <si>
    <t>DOUBLAGES</t>
  </si>
  <si>
    <t>2.1</t>
  </si>
  <si>
    <t>COMPLEXES ISOLANTS LAINE DE VERRE</t>
  </si>
  <si>
    <t xml:space="preserve">2.1 1 </t>
  </si>
  <si>
    <t xml:space="preserve">M2   </t>
  </si>
  <si>
    <t>AUD-A014</t>
  </si>
  <si>
    <t>Doublage calibel de 80 mm ép (70+10)</t>
  </si>
  <si>
    <t>2.2</t>
  </si>
  <si>
    <t>DOUBLAGE PLAQUES DE PLATRE SUR OSSATURE METAL</t>
  </si>
  <si>
    <t>CH5</t>
  </si>
  <si>
    <t>PLAQUE DE PLATRE HAUTE DURETE</t>
  </si>
  <si>
    <t xml:space="preserve">2.2 1 </t>
  </si>
  <si>
    <t>AUD-A341</t>
  </si>
  <si>
    <t>Doublage BA18 Haute Dureté ou hydrofuge+ isolation 100mm</t>
  </si>
  <si>
    <t xml:space="preserve">2.2 2 </t>
  </si>
  <si>
    <t>AUD-A340</t>
  </si>
  <si>
    <t>Doublage 2xBA13 Haute Dureté ou hydrofuge+ isolation 150 mm</t>
  </si>
  <si>
    <t>2.3</t>
  </si>
  <si>
    <t>HABILLAGE MUR A OSSATURE BOIS</t>
  </si>
  <si>
    <t>EN PAREMENT DE PLAQUE DE PLATRE</t>
  </si>
  <si>
    <t xml:space="preserve">2.3 1 </t>
  </si>
  <si>
    <t>AJI-K649</t>
  </si>
  <si>
    <t>Habillage en plaque BA18 à parement haute dureté BA 13 sur à ossature métallique type M48 avec écran par vapeur + isolation 45mm croisée.</t>
  </si>
  <si>
    <t>3</t>
  </si>
  <si>
    <t>CLOISONS</t>
  </si>
  <si>
    <t>3.1</t>
  </si>
  <si>
    <t>CLOISONS PLAQUES DE PLATRE AVEC OSSATURE</t>
  </si>
  <si>
    <t xml:space="preserve">3.1 1 </t>
  </si>
  <si>
    <t>DCCLTP06</t>
  </si>
  <si>
    <t>Type D72/36 montants simples tous les 40cm,</t>
  </si>
  <si>
    <t xml:space="preserve">3.1 2 </t>
  </si>
  <si>
    <t>AJI-M329</t>
  </si>
  <si>
    <t>Cloison type 98/48, avec parements extérieurs en haute dureté ou hydrofugé, avec isolation de 45 mm épaisseur</t>
  </si>
  <si>
    <t xml:space="preserve">3.1 3 </t>
  </si>
  <si>
    <t>DCCLTP28</t>
  </si>
  <si>
    <t>Sujétion de retour horizontaux</t>
  </si>
  <si>
    <t xml:space="preserve">3.1 4 </t>
  </si>
  <si>
    <t>SEB-C126</t>
  </si>
  <si>
    <t>Cloison type 98/48, parements 25mm, montants doubles 48/50 tous les 45cm avec isolation</t>
  </si>
  <si>
    <t>3.2</t>
  </si>
  <si>
    <t>FERMETURE DES GAINES TECHNIQUES</t>
  </si>
  <si>
    <t xml:space="preserve">3.2 1 </t>
  </si>
  <si>
    <t>JOC-A116</t>
  </si>
  <si>
    <t>Gaine technique 72/48 - CF/PF : 1/2h avec LM</t>
  </si>
  <si>
    <t xml:space="preserve">3.2 2 </t>
  </si>
  <si>
    <t>JOC-A117</t>
  </si>
  <si>
    <t>Gaine technique 98/48 - CF/PF : 1/2h avec LM</t>
  </si>
  <si>
    <t>4</t>
  </si>
  <si>
    <t>PLAFONDS</t>
  </si>
  <si>
    <t>4.1</t>
  </si>
  <si>
    <t>PLAFONDS PLAQUES DE PLATRE</t>
  </si>
  <si>
    <t xml:space="preserve">4.1 1 </t>
  </si>
  <si>
    <t>AJI-I476</t>
  </si>
  <si>
    <t>Plafonds sur ossature métallique avec une plaque standard de 13 mm, pose horizontale</t>
  </si>
  <si>
    <t xml:space="preserve">4.1 2 </t>
  </si>
  <si>
    <t>CEC-B421</t>
  </si>
  <si>
    <t>Plafonds sur ossature métallique avec une plaque Parement hydrofugé type Placomarine.</t>
  </si>
  <si>
    <t xml:space="preserve">4.1 3 </t>
  </si>
  <si>
    <t>PLPPPL50</t>
  </si>
  <si>
    <t>Plafonds Coupe-Feu 1h00 avec 2 plaques placoflam 13 ou équivalent.</t>
  </si>
  <si>
    <t>PLAFONDS PLATRE ACOUSTIQUE</t>
  </si>
  <si>
    <t xml:space="preserve">4.1 4 </t>
  </si>
  <si>
    <t>JOC-A867</t>
  </si>
  <si>
    <t>Plafond en plaque de plâtre perforée non démontable décor Aléatoire</t>
  </si>
  <si>
    <t>5</t>
  </si>
  <si>
    <t>ISOLATION</t>
  </si>
  <si>
    <t>5.1</t>
  </si>
  <si>
    <t>ISOLATION THERMIQUE EN PANNEAUX COMPOSITE</t>
  </si>
  <si>
    <t>EN SOUS-FACE DE DALLE</t>
  </si>
  <si>
    <t xml:space="preserve">5.1 1 </t>
  </si>
  <si>
    <t>AUD-A309</t>
  </si>
  <si>
    <t>Panneaux d'Isolation Thermique type FIBRAROC A2 FM CLARTE 125 mm rapportés par fixation mécanique</t>
  </si>
  <si>
    <t>6</t>
  </si>
  <si>
    <t>DIVERS</t>
  </si>
  <si>
    <t>6.1</t>
  </si>
  <si>
    <t>CAISSONS</t>
  </si>
  <si>
    <t>CAISSONS HORIZONTAUX</t>
  </si>
  <si>
    <t xml:space="preserve">6.1 1 </t>
  </si>
  <si>
    <t>AJI-P895</t>
  </si>
  <si>
    <t>Caissons horizontaux en BA13 + 45mm de LV</t>
  </si>
  <si>
    <t xml:space="preserve">6.1 2 </t>
  </si>
  <si>
    <t xml:space="preserve">ML   </t>
  </si>
  <si>
    <t>DCCAIS38</t>
  </si>
  <si>
    <t>Caissons horizontaux en U de 0.60 m dev.</t>
  </si>
  <si>
    <t>6.2</t>
  </si>
  <si>
    <t>CAISSONS DE RESERVOIR DE CHASSE</t>
  </si>
  <si>
    <t xml:space="preserve">6.2 1 </t>
  </si>
  <si>
    <t xml:space="preserve">U    </t>
  </si>
  <si>
    <t>DCCARC30</t>
  </si>
  <si>
    <t>Caissons d'habillage de réservoirs de chasse.</t>
  </si>
  <si>
    <t>7</t>
  </si>
  <si>
    <t>PLAFONDS DECORATIFS ET ACOUSTIQUES</t>
  </si>
  <si>
    <t>7.1</t>
  </si>
  <si>
    <t>PLAFONDS EN LAINE DE VERRE</t>
  </si>
  <si>
    <t xml:space="preserve">7.1 1 </t>
  </si>
  <si>
    <t>PLPLLV15</t>
  </si>
  <si>
    <t>Plafond type THERMATEX Alpha de KNAUF AMF ou équivalent 1200x600x19mm sur ossature apparente.</t>
  </si>
  <si>
    <t xml:space="preserve">7.1 2 </t>
  </si>
  <si>
    <t>PLPLLV20</t>
  </si>
  <si>
    <t>Plafond type THERMATEX Alpha HD de KNAUF AMF ou équivalent 1200x300x19mm sur ossature apparente.</t>
  </si>
  <si>
    <t>8</t>
  </si>
  <si>
    <t>PLAFONDS POUR LOCAUX HUMIDES</t>
  </si>
  <si>
    <t>8.1</t>
  </si>
  <si>
    <t>DALLES MINERALES LAVABLES</t>
  </si>
  <si>
    <t xml:space="preserve">8.1 1 </t>
  </si>
  <si>
    <t>AJI-P886</t>
  </si>
  <si>
    <t>Plafond HYGIENE PERFORMANCE de 600 x 600 x 40 mm de ECOPHON ou équivalent pose horizontale.</t>
  </si>
  <si>
    <t>9</t>
  </si>
  <si>
    <t>CORRECTION ACOUSTIQUE</t>
  </si>
  <si>
    <t>9.1</t>
  </si>
  <si>
    <t>TRAITEMENT ACOUSTIQUE DES VOUTAINS ET DALLES</t>
  </si>
  <si>
    <t xml:space="preserve">9.1 1 </t>
  </si>
  <si>
    <t>JOC-B177</t>
  </si>
  <si>
    <t>Traitement acoustique type BASWAFON de BASWA ou équivalent</t>
  </si>
  <si>
    <t>10</t>
  </si>
  <si>
    <t>10.1</t>
  </si>
  <si>
    <t>JOUES D'ARRET DE PLAFOND</t>
  </si>
  <si>
    <t xml:space="preserve">10.1 1 </t>
  </si>
  <si>
    <t>PLJOUE20</t>
  </si>
  <si>
    <t>Joue d'arrêt en plâques de plâtre sur ossature métallique</t>
  </si>
  <si>
    <t>10.2</t>
  </si>
  <si>
    <t>TRAPPE DE VISITE</t>
  </si>
  <si>
    <t xml:space="preserve">10.2 1 </t>
  </si>
  <si>
    <t>YSA-C459</t>
  </si>
  <si>
    <t>Trappe de visite de 0.60 x1.20 m</t>
  </si>
  <si>
    <t>11</t>
  </si>
  <si>
    <t>PEINTURES SUR PAROIS ET PLAFONDS</t>
  </si>
  <si>
    <t>11.1</t>
  </si>
  <si>
    <t>PEINTURE EN PLAFONDS (Ecolabel )</t>
  </si>
  <si>
    <t xml:space="preserve">11.1 1 </t>
  </si>
  <si>
    <t>PPPACM30</t>
  </si>
  <si>
    <t>Laque mate sur plafond</t>
  </si>
  <si>
    <t>11.2</t>
  </si>
  <si>
    <t>PEINTURE SUR PAROIS (Ecolabel)</t>
  </si>
  <si>
    <t xml:space="preserve">11.2 1 </t>
  </si>
  <si>
    <t>CEC-B483</t>
  </si>
  <si>
    <t>Peinture sur parois aspect satiné ou brillant</t>
  </si>
  <si>
    <t>12</t>
  </si>
  <si>
    <t>PEINTURES SUR OUVRAGES BOIS</t>
  </si>
  <si>
    <t>12.1</t>
  </si>
  <si>
    <t>LAQUE NATURELLE SUR BOIS</t>
  </si>
  <si>
    <t xml:space="preserve">12.1 1 </t>
  </si>
  <si>
    <t>AJI-A955</t>
  </si>
  <si>
    <t>Laque satinée sur bois Intérieurs</t>
  </si>
  <si>
    <t>12.2</t>
  </si>
  <si>
    <t>VERNIS NATUREL</t>
  </si>
  <si>
    <t xml:space="preserve">12.2 1 </t>
  </si>
  <si>
    <t>JOC-A567</t>
  </si>
  <si>
    <t>Vernis mat naturel sur bois neuf</t>
  </si>
  <si>
    <t>13</t>
  </si>
  <si>
    <t>PEINTURES SUR OUVRAGES METALLIQUES</t>
  </si>
  <si>
    <t>13.1</t>
  </si>
  <si>
    <t>LAQUE NATURELLE SUR OUVRAGES METALLIQUES</t>
  </si>
  <si>
    <t xml:space="preserve">13.1 1 </t>
  </si>
  <si>
    <t>PPLEM100</t>
  </si>
  <si>
    <t>Peinture anticorrosion environnementale sur ouvrages métalliques</t>
  </si>
  <si>
    <t>14</t>
  </si>
  <si>
    <t>PEINTURE DE SOL</t>
  </si>
  <si>
    <t>14.1</t>
  </si>
  <si>
    <t>PEINTURE RESINES EPOXY-POLYAMIDE</t>
  </si>
  <si>
    <t xml:space="preserve">14.1 1 </t>
  </si>
  <si>
    <t>PPPESO05</t>
  </si>
  <si>
    <t>Application de 3 couches sur sols et relevés</t>
  </si>
  <si>
    <t>15</t>
  </si>
  <si>
    <t>15.1</t>
  </si>
  <si>
    <t>NETTOYAGE</t>
  </si>
  <si>
    <t xml:space="preserve">15.1 1 </t>
  </si>
  <si>
    <t>AJI-J691</t>
  </si>
  <si>
    <t>Nettoyage des locaux avant livraison</t>
  </si>
  <si>
    <t>TOTHT</t>
  </si>
  <si>
    <t>Montant HT du Lot N°06 CLOISONS-TRAITEMENT ACOUSTIQUE-PEINTURE</t>
  </si>
  <si>
    <t>TVA</t>
  </si>
  <si>
    <t>20</t>
  </si>
  <si>
    <t>TOTTTC</t>
  </si>
  <si>
    <t>Montant TTC</t>
  </si>
  <si>
    <t>16</t>
  </si>
  <si>
    <t>16.1</t>
  </si>
  <si>
    <t xml:space="preserve">16.1 1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</si>
</sst>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u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FF0000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0E0E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0">
    <xf numFmtId="0" fontId="0" fillId="0" borderId="0">
      <alignment vertical="top"/>
    </xf>
    <xf numFmtId="0" fontId="2" fillId="2" borderId="1">
      <alignment horizontal="left" vertical="top" wrapText="1"/>
    </xf>
    <xf numFmtId="0" fontId="2" fillId="2" borderId="0">
      <alignment horizontal="left" vertical="top" wrapText="1"/>
    </xf>
    <xf numFmtId="49" fontId="3" fillId="3" borderId="0">
      <alignment horizontal="left" vertical="top" wrapText="1"/>
    </xf>
    <xf numFmtId="0" fontId="3" fillId="3" borderId="0">
      <alignment horizontal="left" vertical="top" wrapText="1"/>
    </xf>
    <xf numFmtId="49" fontId="3" fillId="3" borderId="0">
      <alignment horizontal="left" vertical="top" wrapText="1"/>
    </xf>
    <xf numFmtId="0" fontId="3" fillId="3" borderId="0">
      <alignment horizontal="left" vertical="top" wrapText="1"/>
    </xf>
    <xf numFmtId="49" fontId="3" fillId="4" borderId="2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4" fillId="5" borderId="2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5" fillId="3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5" fillId="3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3" fillId="3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6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7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49" fontId="9" fillId="2" borderId="0">
      <alignment vertical="top" wrapText="1"/>
    </xf>
    <xf numFmtId="49" fontId="3" fillId="2" borderId="0">
      <alignment horizontal="left" vertical="top"/>
    </xf>
    <xf numFmtId="0" fontId="8" fillId="2" borderId="0">
      <alignment horizontal="left" vertical="top"/>
    </xf>
    <xf numFmtId="0" fontId="8" fillId="2" borderId="0">
      <alignment horizontal="left" vertical="top"/>
    </xf>
    <xf numFmtId="0" fontId="8" fillId="2" borderId="0">
      <alignment horizontal="left" vertical="top"/>
    </xf>
  </cellStyleXfs>
  <cellXfs count="36">
    <xf numFmtId="0" fontId="0" fillId="0" borderId="0" xfId="0">
      <alignment vertical="top"/>
    </xf>
    <xf numFmtId="0" fontId="0" fillId="2" borderId="0" xfId="0" applyFill="1" applyProtection="1">
      <alignment vertical="top"/>
    </xf>
    <xf numFmtId="49" fontId="0" fillId="2" borderId="0" xfId="0" applyNumberFormat="1" applyFill="1" applyProtection="1">
      <alignment vertical="top"/>
    </xf>
    <xf numFmtId="49" fontId="1" fillId="2" borderId="5" xfId="0" applyNumberFormat="1" applyFont="1" applyFill="1" applyBorder="1" applyProtection="1">
      <alignment vertical="top"/>
    </xf>
    <xf numFmtId="49" fontId="1" fillId="2" borderId="4" xfId="0" applyNumberFormat="1" applyFont="1" applyFill="1" applyBorder="1" applyAlignment="1" applyProtection="1">
      <alignment horizontal="center" vertical="top" wrapText="1"/>
    </xf>
    <xf numFmtId="0" fontId="1" fillId="2" borderId="8" xfId="0" applyFont="1" applyFill="1" applyBorder="1" applyAlignment="1" applyProtection="1">
      <alignment horizontal="left" vertical="top" wrapText="1"/>
    </xf>
    <xf numFmtId="0" fontId="1" fillId="2" borderId="8" xfId="0" applyFont="1" applyFill="1" applyBorder="1" applyAlignment="1" applyProtection="1">
      <alignment horizontal="right" vertical="top" wrapText="1"/>
    </xf>
    <xf numFmtId="0" fontId="1" fillId="2" borderId="9" xfId="0" applyFont="1" applyFill="1" applyBorder="1" applyAlignment="1" applyProtection="1">
      <alignment horizontal="right" vertical="top" wrapText="1"/>
    </xf>
    <xf numFmtId="49" fontId="4" fillId="5" borderId="5" xfId="11" applyBorder="1">
      <alignment horizontal="left" vertical="top" wrapText="1"/>
    </xf>
    <xf numFmtId="49" fontId="6" fillId="2" borderId="10" xfId="27" applyBorder="1">
      <alignment horizontal="left" vertical="top" wrapText="1"/>
    </xf>
    <xf numFmtId="49" fontId="0" fillId="2" borderId="10" xfId="0" applyNumberFormat="1" applyFill="1" applyBorder="1" applyProtection="1">
      <alignment vertical="top"/>
    </xf>
    <xf numFmtId="49" fontId="5" fillId="3" borderId="10" xfId="15" applyBorder="1">
      <alignment horizontal="left" vertical="top" wrapText="1"/>
    </xf>
    <xf numFmtId="49" fontId="5" fillId="3" borderId="10" xfId="19" applyBorder="1">
      <alignment horizontal="left" vertical="top" wrapText="1"/>
    </xf>
    <xf numFmtId="49" fontId="4" fillId="5" borderId="4" xfId="11" applyBorder="1">
      <alignment horizontal="left" vertical="top" wrapText="1"/>
    </xf>
    <xf numFmtId="0" fontId="0" fillId="2" borderId="12" xfId="0" applyFill="1" applyBorder="1" applyAlignment="1" applyProtection="1">
      <alignment horizontal="left" vertical="top"/>
    </xf>
    <xf numFmtId="0" fontId="0" fillId="2" borderId="11" xfId="0" applyFill="1" applyBorder="1" applyAlignment="1" applyProtection="1">
      <alignment horizontal="right" vertical="top"/>
    </xf>
    <xf numFmtId="164" fontId="0" fillId="2" borderId="11" xfId="0" applyNumberFormat="1" applyFill="1" applyBorder="1" applyAlignment="1" applyProtection="1">
      <alignment horizontal="right" vertical="top"/>
    </xf>
    <xf numFmtId="0" fontId="0" fillId="2" borderId="12" xfId="0" applyFill="1" applyBorder="1" applyAlignment="1" applyProtection="1">
      <alignment horizontal="right" vertical="top"/>
    </xf>
    <xf numFmtId="164" fontId="0" fillId="2" borderId="12" xfId="0" applyNumberFormat="1" applyFill="1" applyBorder="1" applyAlignment="1" applyProtection="1">
      <alignment horizontal="right" vertical="top"/>
    </xf>
    <xf numFmtId="164" fontId="0" fillId="2" borderId="12" xfId="0" applyNumberFormat="1" applyFill="1" applyBorder="1" applyAlignment="1" applyProtection="1">
      <alignment horizontal="right" vertical="top"/>
      <protection locked="0"/>
    </xf>
    <xf numFmtId="49" fontId="0" fillId="2" borderId="0" xfId="0" applyNumberFormat="1" applyFill="1" applyBorder="1" applyProtection="1">
      <alignment vertical="top"/>
    </xf>
    <xf numFmtId="49" fontId="5" fillId="3" borderId="0" xfId="15" applyBorder="1">
      <alignment horizontal="left" vertical="top" wrapText="1"/>
    </xf>
    <xf numFmtId="49" fontId="6" fillId="2" borderId="0" xfId="27" applyBorder="1">
      <alignment horizontal="left" vertical="top" wrapText="1"/>
    </xf>
    <xf numFmtId="49" fontId="5" fillId="3" borderId="0" xfId="19" applyBorder="1">
      <alignment horizontal="left" vertical="top" wrapText="1"/>
    </xf>
    <xf numFmtId="49" fontId="0" fillId="2" borderId="13" xfId="0" applyNumberFormat="1" applyFill="1" applyBorder="1" applyProtection="1">
      <alignment vertical="top"/>
    </xf>
    <xf numFmtId="49" fontId="0" fillId="2" borderId="14" xfId="0" applyNumberFormat="1" applyFill="1" applyBorder="1" applyProtection="1">
      <alignment vertical="top"/>
    </xf>
    <xf numFmtId="0" fontId="0" fillId="2" borderId="15" xfId="0" applyFill="1" applyBorder="1" applyAlignment="1" applyProtection="1">
      <alignment horizontal="left" vertical="top"/>
    </xf>
    <xf numFmtId="0" fontId="0" fillId="2" borderId="15" xfId="0" applyFill="1" applyBorder="1" applyAlignment="1" applyProtection="1">
      <alignment horizontal="right" vertical="top"/>
    </xf>
    <xf numFmtId="0" fontId="0" fillId="2" borderId="16" xfId="0" applyFill="1" applyBorder="1" applyAlignment="1" applyProtection="1">
      <alignment horizontal="right" vertical="top"/>
    </xf>
    <xf numFmtId="49" fontId="1" fillId="2" borderId="0" xfId="0" applyNumberFormat="1" applyFont="1" applyFill="1" applyProtection="1">
      <alignment vertical="top"/>
    </xf>
    <xf numFmtId="164" fontId="10" fillId="2" borderId="0" xfId="0" applyNumberFormat="1" applyFont="1" applyFill="1" applyProtection="1">
      <alignment vertical="top"/>
    </xf>
    <xf numFmtId="0" fontId="1" fillId="2" borderId="0" xfId="0" applyNumberFormat="1" applyFont="1" applyFill="1" applyProtection="1">
      <alignment vertical="top"/>
    </xf>
    <xf numFmtId="164" fontId="1" fillId="2" borderId="0" xfId="0" applyNumberFormat="1" applyFont="1" applyFill="1" applyProtection="1">
      <alignment vertical="top"/>
    </xf>
    <xf numFmtId="49" fontId="0" fillId="2" borderId="6" xfId="0" applyNumberFormat="1" applyFill="1" applyBorder="1" applyProtection="1">
      <alignment vertical="top"/>
    </xf>
    <xf numFmtId="49" fontId="0" fillId="2" borderId="3" xfId="0" applyNumberFormat="1" applyFill="1" applyBorder="1" applyProtection="1">
      <alignment vertical="top"/>
    </xf>
    <xf numFmtId="49" fontId="0" fillId="2" borderId="7" xfId="0" applyNumberFormat="1" applyFill="1" applyBorder="1" applyProtection="1">
      <alignment vertical="top"/>
    </xf>
  </cellXfs>
  <cellStyles count="50">
    <cellStyle name="ArtDescriptif" xfId="29"/>
    <cellStyle name="ArtLibelleCond" xfId="28"/>
    <cellStyle name="ArtNote1" xfId="30"/>
    <cellStyle name="ArtNote2" xfId="31"/>
    <cellStyle name="ArtNote3" xfId="32"/>
    <cellStyle name="ArtNote4" xfId="33"/>
    <cellStyle name="ArtNote5" xfId="34"/>
    <cellStyle name="ArtQuantite" xfId="35"/>
    <cellStyle name="ArtTitre" xfId="27"/>
    <cellStyle name="ChapDescriptif0" xfId="8"/>
    <cellStyle name="ChapDescriptif1" xfId="12"/>
    <cellStyle name="ChapDescriptif2" xfId="16"/>
    <cellStyle name="ChapDescriptif3" xfId="20"/>
    <cellStyle name="ChapDescriptif4" xfId="24"/>
    <cellStyle name="ChapNote0" xfId="9"/>
    <cellStyle name="ChapNote1" xfId="13"/>
    <cellStyle name="ChapNote2" xfId="17"/>
    <cellStyle name="ChapNote3" xfId="21"/>
    <cellStyle name="ChapNote4" xfId="25"/>
    <cellStyle name="ChapRecap0" xfId="10"/>
    <cellStyle name="ChapRecap1" xfId="14"/>
    <cellStyle name="ChapRecap2" xfId="18"/>
    <cellStyle name="ChapRecap3" xfId="22"/>
    <cellStyle name="ChapRecap4" xfId="26"/>
    <cellStyle name="ChapTitre0" xfId="7"/>
    <cellStyle name="ChapTitre1" xfId="11"/>
    <cellStyle name="ChapTitre2" xfId="15"/>
    <cellStyle name="ChapTitre3" xfId="19"/>
    <cellStyle name="ChapTitre4" xfId="23"/>
    <cellStyle name="Commentaire" xfId="1" builtinId="10" customBuiltin="1"/>
    <cellStyle name="DQLocQuantNonLoc" xfId="43"/>
    <cellStyle name="DQLocRefClass" xfId="42"/>
    <cellStyle name="DQLocStruct" xfId="44"/>
    <cellStyle name="DQMinutes" xfId="45"/>
    <cellStyle name="Info Entete" xfId="48"/>
    <cellStyle name="Inter Entete" xfId="49"/>
    <cellStyle name="LocGen" xfId="37"/>
    <cellStyle name="LocLit" xfId="39"/>
    <cellStyle name="LocRefClass" xfId="38"/>
    <cellStyle name="LocSignetRep" xfId="41"/>
    <cellStyle name="LocStrRecap0" xfId="4"/>
    <cellStyle name="LocStrRecap1" xfId="6"/>
    <cellStyle name="LocStrTexte0" xfId="3"/>
    <cellStyle name="LocStrTexte1" xfId="5"/>
    <cellStyle name="LocStruct" xfId="40"/>
    <cellStyle name="LocTitre" xfId="36"/>
    <cellStyle name="Lot" xfId="46"/>
    <cellStyle name="Normal" xfId="0" builtinId="0" customBuiltin="1"/>
    <cellStyle name="Numerotation" xfId="2"/>
    <cellStyle name="Titre Entete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63500</xdr:colOff>
      <xdr:row>0</xdr:row>
      <xdr:rowOff>38100</xdr:rowOff>
    </xdr:from>
    <xdr:to>
      <xdr:col>6</xdr:col>
      <xdr:colOff>76200</xdr:colOff>
      <xdr:row>0</xdr:row>
      <xdr:rowOff>863600</xdr:rowOff>
    </xdr:to>
    <xdr:sp macro="" textlink="">
      <xdr:nvSpPr>
        <xdr:cNvPr id="2" name="Forme5"/>
        <xdr:cNvSpPr/>
      </xdr:nvSpPr>
      <xdr:spPr>
        <a:xfrm>
          <a:off x="63500" y="38100"/>
          <a:ext cx="6604000" cy="825500"/>
        </a:xfrm>
        <a:prstGeom prst="rect">
          <a:avLst/>
        </a:prstGeom>
        <a:noFill/>
        <a:ln w="3175" cap="flat" cmpd="sng" algn="ctr">
          <a:solidFill>
            <a:srgbClr val="000000"/>
          </a:solidFill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D.P.G.F.
Lot N°06 CLOISONS-TRAITEMENT ACOUSTIQUE-PEINTURE
CONSTRUCTION DU NOUVEAU GROUPE SCOLAIRE RUFFI  13002 MARSEILLE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63500</xdr:colOff>
      <xdr:row>0</xdr:row>
      <xdr:rowOff>38100</xdr:rowOff>
    </xdr:from>
    <xdr:to>
      <xdr:col>6</xdr:col>
      <xdr:colOff>76200</xdr:colOff>
      <xdr:row>0</xdr:row>
      <xdr:rowOff>863600</xdr:rowOff>
    </xdr:to>
    <xdr:sp macro="" textlink="">
      <xdr:nvSpPr>
        <xdr:cNvPr id="2" name="Forme7"/>
        <xdr:cNvSpPr/>
      </xdr:nvSpPr>
      <xdr:spPr>
        <a:xfrm>
          <a:off x="63500" y="38100"/>
          <a:ext cx="6604000" cy="825500"/>
        </a:xfrm>
        <a:prstGeom prst="rect">
          <a:avLst/>
        </a:prstGeom>
        <a:noFill/>
        <a:ln w="3175" cap="flat" cmpd="sng" algn="ctr">
          <a:solidFill>
            <a:srgbClr val="000000"/>
          </a:solidFill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D.P.G.F.
Lot N°06 CLOISONS-TRAITEMENT ACOUSTIQUE-PEINTURE
VEO n°01: Remplacement des planchers sur voutains par un plancher sur poutres à talon
CONSTRUCTION DU NOUVEAU GROUPE SCOLAIRE RUFFI  13002 MARSEILLE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Z86"/>
  <sheetViews>
    <sheetView tabSelected="1" zoomScaleNormal="100"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B18" sqref="B18"/>
    </sheetView>
  </sheetViews>
  <sheetFormatPr baseColWidth="10" defaultRowHeight="15" x14ac:dyDescent="0.25"/>
  <cols>
    <col min="1" max="1" width="9.7109375" style="2" customWidth="1"/>
    <col min="2" max="2" width="51.28515625" style="2" customWidth="1"/>
    <col min="3" max="3" width="4.7109375" style="1" customWidth="1"/>
    <col min="4" max="5" width="10.7109375" style="1" customWidth="1"/>
    <col min="6" max="6" width="11.7109375" style="1" customWidth="1"/>
    <col min="7" max="16384" width="11.42578125" style="1"/>
  </cols>
  <sheetData>
    <row r="1" spans="1:702" ht="75.75" customHeight="1" x14ac:dyDescent="0.25">
      <c r="A1" s="33"/>
      <c r="B1" s="34"/>
      <c r="C1" s="34"/>
      <c r="D1" s="34"/>
      <c r="E1" s="34"/>
      <c r="F1" s="35"/>
    </row>
    <row r="2" spans="1:702" x14ac:dyDescent="0.25">
      <c r="A2" s="3"/>
      <c r="B2" s="4"/>
      <c r="C2" s="5" t="s">
        <v>0</v>
      </c>
      <c r="D2" s="6" t="s">
        <v>1</v>
      </c>
      <c r="E2" s="6" t="s">
        <v>2</v>
      </c>
      <c r="F2" s="7" t="s">
        <v>3</v>
      </c>
    </row>
    <row r="3" spans="1:702" x14ac:dyDescent="0.25">
      <c r="A3" s="10"/>
      <c r="B3" s="20"/>
      <c r="C3" s="14"/>
      <c r="D3" s="17"/>
      <c r="E3" s="17"/>
      <c r="F3" s="15"/>
    </row>
    <row r="4" spans="1:702" x14ac:dyDescent="0.25">
      <c r="A4" s="8" t="s">
        <v>5</v>
      </c>
      <c r="B4" s="13" t="s">
        <v>6</v>
      </c>
      <c r="C4" s="14"/>
      <c r="D4" s="17"/>
      <c r="E4" s="17"/>
      <c r="F4" s="15"/>
      <c r="ZY4" s="1" t="s">
        <v>4</v>
      </c>
    </row>
    <row r="5" spans="1:702" x14ac:dyDescent="0.25">
      <c r="A5" s="11" t="s">
        <v>8</v>
      </c>
      <c r="B5" s="21" t="s">
        <v>9</v>
      </c>
      <c r="C5" s="14"/>
      <c r="D5" s="17"/>
      <c r="E5" s="17"/>
      <c r="F5" s="15"/>
      <c r="ZY5" s="1" t="s">
        <v>7</v>
      </c>
    </row>
    <row r="6" spans="1:702" ht="24" x14ac:dyDescent="0.25">
      <c r="A6" s="9" t="s">
        <v>10</v>
      </c>
      <c r="B6" s="22" t="s">
        <v>14</v>
      </c>
      <c r="C6" s="14" t="s">
        <v>11</v>
      </c>
      <c r="D6" s="18">
        <v>1</v>
      </c>
      <c r="E6" s="19"/>
      <c r="F6" s="16">
        <f>ROUND(D6*E6,2)</f>
        <v>0</v>
      </c>
      <c r="ZY6" s="1" t="s">
        <v>12</v>
      </c>
      <c r="ZZ6" s="1" t="s">
        <v>13</v>
      </c>
    </row>
    <row r="7" spans="1:702" x14ac:dyDescent="0.25">
      <c r="A7" s="11" t="s">
        <v>15</v>
      </c>
      <c r="B7" s="21" t="s">
        <v>16</v>
      </c>
      <c r="C7" s="14"/>
      <c r="D7" s="17"/>
      <c r="E7" s="17"/>
      <c r="F7" s="15"/>
      <c r="ZY7" s="1" t="s">
        <v>7</v>
      </c>
    </row>
    <row r="8" spans="1:702" x14ac:dyDescent="0.25">
      <c r="A8" s="9" t="s">
        <v>17</v>
      </c>
      <c r="B8" s="22" t="s">
        <v>19</v>
      </c>
      <c r="C8" s="14" t="s">
        <v>11</v>
      </c>
      <c r="D8" s="18">
        <v>1</v>
      </c>
      <c r="E8" s="19"/>
      <c r="F8" s="16">
        <f>ROUND(D8*E8,2)</f>
        <v>0</v>
      </c>
      <c r="ZY8" s="1" t="s">
        <v>12</v>
      </c>
      <c r="ZZ8" s="1" t="s">
        <v>18</v>
      </c>
    </row>
    <row r="9" spans="1:702" x14ac:dyDescent="0.25">
      <c r="A9" s="8" t="s">
        <v>20</v>
      </c>
      <c r="B9" s="13" t="s">
        <v>21</v>
      </c>
      <c r="C9" s="14"/>
      <c r="D9" s="17"/>
      <c r="E9" s="17"/>
      <c r="F9" s="15"/>
      <c r="ZY9" s="1" t="s">
        <v>4</v>
      </c>
    </row>
    <row r="10" spans="1:702" x14ac:dyDescent="0.25">
      <c r="A10" s="11" t="s">
        <v>22</v>
      </c>
      <c r="B10" s="21" t="s">
        <v>23</v>
      </c>
      <c r="C10" s="14"/>
      <c r="D10" s="17"/>
      <c r="E10" s="17"/>
      <c r="F10" s="15"/>
      <c r="ZY10" s="1" t="s">
        <v>7</v>
      </c>
    </row>
    <row r="11" spans="1:702" x14ac:dyDescent="0.25">
      <c r="A11" s="9" t="s">
        <v>24</v>
      </c>
      <c r="B11" s="22" t="s">
        <v>27</v>
      </c>
      <c r="C11" s="14" t="s">
        <v>25</v>
      </c>
      <c r="D11" s="18">
        <v>100</v>
      </c>
      <c r="E11" s="19"/>
      <c r="F11" s="16">
        <f>ROUND(D11*E11,2)</f>
        <v>0</v>
      </c>
      <c r="ZY11" s="1" t="s">
        <v>12</v>
      </c>
      <c r="ZZ11" s="1" t="s">
        <v>26</v>
      </c>
    </row>
    <row r="12" spans="1:702" x14ac:dyDescent="0.25">
      <c r="A12" s="11" t="s">
        <v>28</v>
      </c>
      <c r="B12" s="21" t="s">
        <v>29</v>
      </c>
      <c r="C12" s="14"/>
      <c r="D12" s="17"/>
      <c r="E12" s="17"/>
      <c r="F12" s="15"/>
      <c r="ZY12" s="1" t="s">
        <v>7</v>
      </c>
    </row>
    <row r="13" spans="1:702" x14ac:dyDescent="0.25">
      <c r="A13" s="12"/>
      <c r="B13" s="23" t="s">
        <v>31</v>
      </c>
      <c r="C13" s="14"/>
      <c r="D13" s="17"/>
      <c r="E13" s="17"/>
      <c r="F13" s="15"/>
      <c r="ZY13" s="1" t="s">
        <v>30</v>
      </c>
    </row>
    <row r="14" spans="1:702" x14ac:dyDescent="0.25">
      <c r="A14" s="9" t="s">
        <v>32</v>
      </c>
      <c r="B14" s="22" t="s">
        <v>34</v>
      </c>
      <c r="C14" s="14" t="s">
        <v>25</v>
      </c>
      <c r="D14" s="18">
        <v>360</v>
      </c>
      <c r="E14" s="19"/>
      <c r="F14" s="16">
        <f>ROUND(D14*E14,2)</f>
        <v>0</v>
      </c>
      <c r="ZY14" s="1" t="s">
        <v>12</v>
      </c>
      <c r="ZZ14" s="1" t="s">
        <v>33</v>
      </c>
    </row>
    <row r="15" spans="1:702" ht="24" x14ac:dyDescent="0.25">
      <c r="A15" s="9" t="s">
        <v>35</v>
      </c>
      <c r="B15" s="22" t="s">
        <v>37</v>
      </c>
      <c r="C15" s="14" t="s">
        <v>25</v>
      </c>
      <c r="D15" s="18">
        <v>190</v>
      </c>
      <c r="E15" s="19"/>
      <c r="F15" s="16">
        <f>ROUND(D15*E15,2)</f>
        <v>0</v>
      </c>
      <c r="ZY15" s="1" t="s">
        <v>12</v>
      </c>
      <c r="ZZ15" s="1" t="s">
        <v>36</v>
      </c>
    </row>
    <row r="16" spans="1:702" x14ac:dyDescent="0.25">
      <c r="A16" s="11" t="s">
        <v>38</v>
      </c>
      <c r="B16" s="21" t="s">
        <v>39</v>
      </c>
      <c r="C16" s="14"/>
      <c r="D16" s="17"/>
      <c r="E16" s="17"/>
      <c r="F16" s="15"/>
      <c r="ZY16" s="1" t="s">
        <v>7</v>
      </c>
    </row>
    <row r="17" spans="1:702" x14ac:dyDescent="0.25">
      <c r="A17" s="12"/>
      <c r="B17" s="23" t="s">
        <v>40</v>
      </c>
      <c r="C17" s="14"/>
      <c r="D17" s="17"/>
      <c r="E17" s="17"/>
      <c r="F17" s="15"/>
      <c r="ZY17" s="1" t="s">
        <v>30</v>
      </c>
    </row>
    <row r="18" spans="1:702" ht="36" x14ac:dyDescent="0.25">
      <c r="A18" s="9" t="s">
        <v>41</v>
      </c>
      <c r="B18" s="22" t="s">
        <v>43</v>
      </c>
      <c r="C18" s="14" t="s">
        <v>25</v>
      </c>
      <c r="D18" s="18">
        <v>270</v>
      </c>
      <c r="E18" s="19"/>
      <c r="F18" s="16">
        <f>ROUND(D18*E18,2)</f>
        <v>0</v>
      </c>
      <c r="ZY18" s="1" t="s">
        <v>12</v>
      </c>
      <c r="ZZ18" s="1" t="s">
        <v>42</v>
      </c>
    </row>
    <row r="19" spans="1:702" x14ac:dyDescent="0.25">
      <c r="A19" s="8" t="s">
        <v>44</v>
      </c>
      <c r="B19" s="13" t="s">
        <v>45</v>
      </c>
      <c r="C19" s="14"/>
      <c r="D19" s="17"/>
      <c r="E19" s="17"/>
      <c r="F19" s="15"/>
      <c r="ZY19" s="1" t="s">
        <v>4</v>
      </c>
    </row>
    <row r="20" spans="1:702" x14ac:dyDescent="0.25">
      <c r="A20" s="11" t="s">
        <v>46</v>
      </c>
      <c r="B20" s="21" t="s">
        <v>47</v>
      </c>
      <c r="C20" s="14"/>
      <c r="D20" s="17"/>
      <c r="E20" s="17"/>
      <c r="F20" s="15"/>
      <c r="ZY20" s="1" t="s">
        <v>7</v>
      </c>
    </row>
    <row r="21" spans="1:702" x14ac:dyDescent="0.25">
      <c r="A21" s="9" t="s">
        <v>48</v>
      </c>
      <c r="B21" s="22" t="s">
        <v>50</v>
      </c>
      <c r="C21" s="14" t="s">
        <v>25</v>
      </c>
      <c r="D21" s="18">
        <v>2.5</v>
      </c>
      <c r="E21" s="19"/>
      <c r="F21" s="16">
        <f>ROUND(D21*E21,2)</f>
        <v>0</v>
      </c>
      <c r="ZY21" s="1" t="s">
        <v>12</v>
      </c>
      <c r="ZZ21" s="1" t="s">
        <v>49</v>
      </c>
    </row>
    <row r="22" spans="1:702" ht="24" x14ac:dyDescent="0.25">
      <c r="A22" s="9" t="s">
        <v>51</v>
      </c>
      <c r="B22" s="22" t="s">
        <v>53</v>
      </c>
      <c r="C22" s="14" t="s">
        <v>25</v>
      </c>
      <c r="D22" s="18">
        <v>1095</v>
      </c>
      <c r="E22" s="19"/>
      <c r="F22" s="16">
        <f>ROUND(D22*E22,2)</f>
        <v>0</v>
      </c>
      <c r="ZY22" s="1" t="s">
        <v>12</v>
      </c>
      <c r="ZZ22" s="1" t="s">
        <v>52</v>
      </c>
    </row>
    <row r="23" spans="1:702" x14ac:dyDescent="0.25">
      <c r="A23" s="9" t="s">
        <v>54</v>
      </c>
      <c r="B23" s="22" t="s">
        <v>56</v>
      </c>
      <c r="C23" s="14" t="s">
        <v>25</v>
      </c>
      <c r="D23" s="18">
        <v>60</v>
      </c>
      <c r="E23" s="19"/>
      <c r="F23" s="16">
        <f>ROUND(D23*E23,2)</f>
        <v>0</v>
      </c>
      <c r="ZY23" s="1" t="s">
        <v>12</v>
      </c>
      <c r="ZZ23" s="1" t="s">
        <v>55</v>
      </c>
    </row>
    <row r="24" spans="1:702" ht="24" x14ac:dyDescent="0.25">
      <c r="A24" s="9" t="s">
        <v>57</v>
      </c>
      <c r="B24" s="22" t="s">
        <v>59</v>
      </c>
      <c r="C24" s="14" t="s">
        <v>25</v>
      </c>
      <c r="D24" s="18">
        <v>883</v>
      </c>
      <c r="E24" s="19"/>
      <c r="F24" s="16">
        <f>ROUND(D24*E24,2)</f>
        <v>0</v>
      </c>
      <c r="ZY24" s="1" t="s">
        <v>12</v>
      </c>
      <c r="ZZ24" s="1" t="s">
        <v>58</v>
      </c>
    </row>
    <row r="25" spans="1:702" x14ac:dyDescent="0.25">
      <c r="A25" s="11" t="s">
        <v>60</v>
      </c>
      <c r="B25" s="21" t="s">
        <v>61</v>
      </c>
      <c r="C25" s="14"/>
      <c r="D25" s="17"/>
      <c r="E25" s="17"/>
      <c r="F25" s="15"/>
      <c r="ZY25" s="1" t="s">
        <v>7</v>
      </c>
    </row>
    <row r="26" spans="1:702" x14ac:dyDescent="0.25">
      <c r="A26" s="9" t="s">
        <v>62</v>
      </c>
      <c r="B26" s="22" t="s">
        <v>64</v>
      </c>
      <c r="C26" s="14" t="s">
        <v>25</v>
      </c>
      <c r="D26" s="18">
        <v>20</v>
      </c>
      <c r="E26" s="19"/>
      <c r="F26" s="16">
        <f>ROUND(D26*E26,2)</f>
        <v>0</v>
      </c>
      <c r="ZY26" s="1" t="s">
        <v>12</v>
      </c>
      <c r="ZZ26" s="1" t="s">
        <v>63</v>
      </c>
    </row>
    <row r="27" spans="1:702" x14ac:dyDescent="0.25">
      <c r="A27" s="9" t="s">
        <v>65</v>
      </c>
      <c r="B27" s="22" t="s">
        <v>67</v>
      </c>
      <c r="C27" s="14" t="s">
        <v>25</v>
      </c>
      <c r="D27" s="18">
        <v>357</v>
      </c>
      <c r="E27" s="19"/>
      <c r="F27" s="16">
        <f>ROUND(D27*E27,2)</f>
        <v>0</v>
      </c>
      <c r="ZY27" s="1" t="s">
        <v>12</v>
      </c>
      <c r="ZZ27" s="1" t="s">
        <v>66</v>
      </c>
    </row>
    <row r="28" spans="1:702" x14ac:dyDescent="0.25">
      <c r="A28" s="8" t="s">
        <v>68</v>
      </c>
      <c r="B28" s="13" t="s">
        <v>69</v>
      </c>
      <c r="C28" s="14"/>
      <c r="D28" s="17"/>
      <c r="E28" s="17"/>
      <c r="F28" s="15"/>
      <c r="ZY28" s="1" t="s">
        <v>4</v>
      </c>
    </row>
    <row r="29" spans="1:702" x14ac:dyDescent="0.25">
      <c r="A29" s="11" t="s">
        <v>70</v>
      </c>
      <c r="B29" s="21" t="s">
        <v>71</v>
      </c>
      <c r="C29" s="14"/>
      <c r="D29" s="17"/>
      <c r="E29" s="17"/>
      <c r="F29" s="15"/>
      <c r="ZY29" s="1" t="s">
        <v>7</v>
      </c>
    </row>
    <row r="30" spans="1:702" x14ac:dyDescent="0.25">
      <c r="A30" s="12"/>
      <c r="B30" s="23" t="s">
        <v>71</v>
      </c>
      <c r="C30" s="14"/>
      <c r="D30" s="17"/>
      <c r="E30" s="17"/>
      <c r="F30" s="15"/>
      <c r="ZY30" s="1" t="s">
        <v>30</v>
      </c>
    </row>
    <row r="31" spans="1:702" ht="24" x14ac:dyDescent="0.25">
      <c r="A31" s="9" t="s">
        <v>72</v>
      </c>
      <c r="B31" s="22" t="s">
        <v>74</v>
      </c>
      <c r="C31" s="14" t="s">
        <v>25</v>
      </c>
      <c r="D31" s="18">
        <v>78</v>
      </c>
      <c r="E31" s="19"/>
      <c r="F31" s="16">
        <f>ROUND(D31*E31,2)</f>
        <v>0</v>
      </c>
      <c r="ZY31" s="1" t="s">
        <v>12</v>
      </c>
      <c r="ZZ31" s="1" t="s">
        <v>73</v>
      </c>
    </row>
    <row r="32" spans="1:702" ht="24" x14ac:dyDescent="0.25">
      <c r="A32" s="9" t="s">
        <v>75</v>
      </c>
      <c r="B32" s="22" t="s">
        <v>77</v>
      </c>
      <c r="C32" s="14" t="s">
        <v>25</v>
      </c>
      <c r="D32" s="18">
        <v>93</v>
      </c>
      <c r="E32" s="19"/>
      <c r="F32" s="16">
        <f>ROUND(D32*E32,2)</f>
        <v>0</v>
      </c>
      <c r="ZY32" s="1" t="s">
        <v>12</v>
      </c>
      <c r="ZZ32" s="1" t="s">
        <v>76</v>
      </c>
    </row>
    <row r="33" spans="1:702" ht="24" x14ac:dyDescent="0.25">
      <c r="A33" s="9" t="s">
        <v>78</v>
      </c>
      <c r="B33" s="22" t="s">
        <v>80</v>
      </c>
      <c r="C33" s="14" t="s">
        <v>25</v>
      </c>
      <c r="D33" s="18">
        <v>4</v>
      </c>
      <c r="E33" s="19"/>
      <c r="F33" s="16">
        <f>ROUND(D33*E33,2)</f>
        <v>0</v>
      </c>
      <c r="ZY33" s="1" t="s">
        <v>12</v>
      </c>
      <c r="ZZ33" s="1" t="s">
        <v>79</v>
      </c>
    </row>
    <row r="34" spans="1:702" x14ac:dyDescent="0.25">
      <c r="A34" s="12"/>
      <c r="B34" s="23" t="s">
        <v>81</v>
      </c>
      <c r="C34" s="14"/>
      <c r="D34" s="17"/>
      <c r="E34" s="17"/>
      <c r="F34" s="15"/>
      <c r="ZY34" s="1" t="s">
        <v>30</v>
      </c>
    </row>
    <row r="35" spans="1:702" ht="24" x14ac:dyDescent="0.25">
      <c r="A35" s="9" t="s">
        <v>82</v>
      </c>
      <c r="B35" s="22" t="s">
        <v>84</v>
      </c>
      <c r="C35" s="14" t="s">
        <v>25</v>
      </c>
      <c r="D35" s="18">
        <v>118</v>
      </c>
      <c r="E35" s="19"/>
      <c r="F35" s="16">
        <f>ROUND(D35*E35,2)</f>
        <v>0</v>
      </c>
      <c r="ZY35" s="1" t="s">
        <v>12</v>
      </c>
      <c r="ZZ35" s="1" t="s">
        <v>83</v>
      </c>
    </row>
    <row r="36" spans="1:702" x14ac:dyDescent="0.25">
      <c r="A36" s="8" t="s">
        <v>85</v>
      </c>
      <c r="B36" s="13" t="s">
        <v>86</v>
      </c>
      <c r="C36" s="14"/>
      <c r="D36" s="17"/>
      <c r="E36" s="17"/>
      <c r="F36" s="15"/>
      <c r="ZY36" s="1" t="s">
        <v>4</v>
      </c>
    </row>
    <row r="37" spans="1:702" x14ac:dyDescent="0.25">
      <c r="A37" s="11" t="s">
        <v>87</v>
      </c>
      <c r="B37" s="21" t="s">
        <v>88</v>
      </c>
      <c r="C37" s="14"/>
      <c r="D37" s="17"/>
      <c r="E37" s="17"/>
      <c r="F37" s="15"/>
      <c r="ZY37" s="1" t="s">
        <v>7</v>
      </c>
    </row>
    <row r="38" spans="1:702" x14ac:dyDescent="0.25">
      <c r="A38" s="12"/>
      <c r="B38" s="23" t="s">
        <v>89</v>
      </c>
      <c r="C38" s="14"/>
      <c r="D38" s="17"/>
      <c r="E38" s="17"/>
      <c r="F38" s="15"/>
      <c r="ZY38" s="1" t="s">
        <v>30</v>
      </c>
    </row>
    <row r="39" spans="1:702" ht="24" x14ac:dyDescent="0.25">
      <c r="A39" s="9" t="s">
        <v>90</v>
      </c>
      <c r="B39" s="22" t="s">
        <v>92</v>
      </c>
      <c r="C39" s="14" t="s">
        <v>25</v>
      </c>
      <c r="D39" s="18">
        <v>243</v>
      </c>
      <c r="E39" s="19"/>
      <c r="F39" s="16">
        <f>ROUND(D39*E39,2)</f>
        <v>0</v>
      </c>
      <c r="ZY39" s="1" t="s">
        <v>12</v>
      </c>
      <c r="ZZ39" s="1" t="s">
        <v>91</v>
      </c>
    </row>
    <row r="40" spans="1:702" x14ac:dyDescent="0.25">
      <c r="A40" s="8" t="s">
        <v>93</v>
      </c>
      <c r="B40" s="13" t="s">
        <v>94</v>
      </c>
      <c r="C40" s="14"/>
      <c r="D40" s="17"/>
      <c r="E40" s="17"/>
      <c r="F40" s="15"/>
      <c r="ZY40" s="1" t="s">
        <v>4</v>
      </c>
    </row>
    <row r="41" spans="1:702" x14ac:dyDescent="0.25">
      <c r="A41" s="11" t="s">
        <v>95</v>
      </c>
      <c r="B41" s="21" t="s">
        <v>96</v>
      </c>
      <c r="C41" s="14"/>
      <c r="D41" s="17"/>
      <c r="E41" s="17"/>
      <c r="F41" s="15"/>
      <c r="ZY41" s="1" t="s">
        <v>7</v>
      </c>
    </row>
    <row r="42" spans="1:702" x14ac:dyDescent="0.25">
      <c r="A42" s="12"/>
      <c r="B42" s="23" t="s">
        <v>97</v>
      </c>
      <c r="C42" s="14"/>
      <c r="D42" s="17"/>
      <c r="E42" s="17"/>
      <c r="F42" s="15"/>
      <c r="ZY42" s="1" t="s">
        <v>30</v>
      </c>
    </row>
    <row r="43" spans="1:702" x14ac:dyDescent="0.25">
      <c r="A43" s="9" t="s">
        <v>98</v>
      </c>
      <c r="B43" s="22" t="s">
        <v>100</v>
      </c>
      <c r="C43" s="14" t="s">
        <v>25</v>
      </c>
      <c r="D43" s="18">
        <v>50</v>
      </c>
      <c r="E43" s="19"/>
      <c r="F43" s="16">
        <f>ROUND(D43*E43,2)</f>
        <v>0</v>
      </c>
      <c r="ZY43" s="1" t="s">
        <v>12</v>
      </c>
      <c r="ZZ43" s="1" t="s">
        <v>99</v>
      </c>
    </row>
    <row r="44" spans="1:702" x14ac:dyDescent="0.25">
      <c r="A44" s="9" t="s">
        <v>101</v>
      </c>
      <c r="B44" s="22" t="s">
        <v>104</v>
      </c>
      <c r="C44" s="14" t="s">
        <v>102</v>
      </c>
      <c r="D44" s="18">
        <v>30</v>
      </c>
      <c r="E44" s="19"/>
      <c r="F44" s="16">
        <f>ROUND(D44*E44,2)</f>
        <v>0</v>
      </c>
      <c r="ZY44" s="1" t="s">
        <v>12</v>
      </c>
      <c r="ZZ44" s="1" t="s">
        <v>103</v>
      </c>
    </row>
    <row r="45" spans="1:702" x14ac:dyDescent="0.25">
      <c r="A45" s="11" t="s">
        <v>105</v>
      </c>
      <c r="B45" s="21" t="s">
        <v>106</v>
      </c>
      <c r="C45" s="14"/>
      <c r="D45" s="17"/>
      <c r="E45" s="17"/>
      <c r="F45" s="15"/>
      <c r="ZY45" s="1" t="s">
        <v>7</v>
      </c>
    </row>
    <row r="46" spans="1:702" x14ac:dyDescent="0.25">
      <c r="A46" s="9" t="s">
        <v>107</v>
      </c>
      <c r="B46" s="22" t="s">
        <v>110</v>
      </c>
      <c r="C46" s="14" t="s">
        <v>108</v>
      </c>
      <c r="D46" s="18">
        <v>2</v>
      </c>
      <c r="E46" s="19"/>
      <c r="F46" s="16">
        <f>ROUND(D46*E46,2)</f>
        <v>0</v>
      </c>
      <c r="ZY46" s="1" t="s">
        <v>12</v>
      </c>
      <c r="ZZ46" s="1" t="s">
        <v>109</v>
      </c>
    </row>
    <row r="47" spans="1:702" x14ac:dyDescent="0.25">
      <c r="A47" s="8" t="s">
        <v>111</v>
      </c>
      <c r="B47" s="13" t="s">
        <v>112</v>
      </c>
      <c r="C47" s="14"/>
      <c r="D47" s="17"/>
      <c r="E47" s="17"/>
      <c r="F47" s="15"/>
      <c r="ZY47" s="1" t="s">
        <v>4</v>
      </c>
    </row>
    <row r="48" spans="1:702" x14ac:dyDescent="0.25">
      <c r="A48" s="11" t="s">
        <v>113</v>
      </c>
      <c r="B48" s="21" t="s">
        <v>114</v>
      </c>
      <c r="C48" s="14"/>
      <c r="D48" s="17"/>
      <c r="E48" s="17"/>
      <c r="F48" s="15"/>
      <c r="ZY48" s="1" t="s">
        <v>7</v>
      </c>
    </row>
    <row r="49" spans="1:702" ht="24" x14ac:dyDescent="0.25">
      <c r="A49" s="9" t="s">
        <v>115</v>
      </c>
      <c r="B49" s="22" t="s">
        <v>117</v>
      </c>
      <c r="C49" s="14" t="s">
        <v>25</v>
      </c>
      <c r="D49" s="18">
        <v>200</v>
      </c>
      <c r="E49" s="19"/>
      <c r="F49" s="16">
        <f>ROUND(D49*E49,2)</f>
        <v>0</v>
      </c>
      <c r="ZY49" s="1" t="s">
        <v>12</v>
      </c>
      <c r="ZZ49" s="1" t="s">
        <v>116</v>
      </c>
    </row>
    <row r="50" spans="1:702" ht="24" x14ac:dyDescent="0.25">
      <c r="A50" s="9" t="s">
        <v>118</v>
      </c>
      <c r="B50" s="22" t="s">
        <v>120</v>
      </c>
      <c r="C50" s="14" t="s">
        <v>25</v>
      </c>
      <c r="D50" s="18">
        <v>50</v>
      </c>
      <c r="E50" s="19"/>
      <c r="F50" s="16">
        <f>ROUND(D50*E50,2)</f>
        <v>0</v>
      </c>
      <c r="ZY50" s="1" t="s">
        <v>12</v>
      </c>
      <c r="ZZ50" s="1" t="s">
        <v>119</v>
      </c>
    </row>
    <row r="51" spans="1:702" x14ac:dyDescent="0.25">
      <c r="A51" s="8" t="s">
        <v>121</v>
      </c>
      <c r="B51" s="13" t="s">
        <v>122</v>
      </c>
      <c r="C51" s="14"/>
      <c r="D51" s="17"/>
      <c r="E51" s="17"/>
      <c r="F51" s="15"/>
      <c r="ZY51" s="1" t="s">
        <v>4</v>
      </c>
    </row>
    <row r="52" spans="1:702" x14ac:dyDescent="0.25">
      <c r="A52" s="11" t="s">
        <v>123</v>
      </c>
      <c r="B52" s="21" t="s">
        <v>124</v>
      </c>
      <c r="C52" s="14"/>
      <c r="D52" s="17"/>
      <c r="E52" s="17"/>
      <c r="F52" s="15"/>
      <c r="ZY52" s="1" t="s">
        <v>7</v>
      </c>
    </row>
    <row r="53" spans="1:702" ht="24" x14ac:dyDescent="0.25">
      <c r="A53" s="9" t="s">
        <v>125</v>
      </c>
      <c r="B53" s="22" t="s">
        <v>127</v>
      </c>
      <c r="C53" s="14" t="s">
        <v>25</v>
      </c>
      <c r="D53" s="18">
        <v>20</v>
      </c>
      <c r="E53" s="19"/>
      <c r="F53" s="16">
        <f>ROUND(D53*E53,2)</f>
        <v>0</v>
      </c>
      <c r="ZY53" s="1" t="s">
        <v>12</v>
      </c>
      <c r="ZZ53" s="1" t="s">
        <v>126</v>
      </c>
    </row>
    <row r="54" spans="1:702" x14ac:dyDescent="0.25">
      <c r="A54" s="8" t="s">
        <v>128</v>
      </c>
      <c r="B54" s="13" t="s">
        <v>129</v>
      </c>
      <c r="C54" s="14"/>
      <c r="D54" s="17"/>
      <c r="E54" s="17"/>
      <c r="F54" s="15"/>
      <c r="ZY54" s="1" t="s">
        <v>4</v>
      </c>
    </row>
    <row r="55" spans="1:702" x14ac:dyDescent="0.25">
      <c r="A55" s="11" t="s">
        <v>130</v>
      </c>
      <c r="B55" s="21" t="s">
        <v>131</v>
      </c>
      <c r="C55" s="14"/>
      <c r="D55" s="17"/>
      <c r="E55" s="17"/>
      <c r="F55" s="15"/>
      <c r="ZY55" s="1" t="s">
        <v>7</v>
      </c>
    </row>
    <row r="56" spans="1:702" ht="24" x14ac:dyDescent="0.25">
      <c r="A56" s="9" t="s">
        <v>132</v>
      </c>
      <c r="B56" s="22" t="s">
        <v>134</v>
      </c>
      <c r="C56" s="14" t="s">
        <v>25</v>
      </c>
      <c r="D56" s="18">
        <v>1298</v>
      </c>
      <c r="E56" s="19"/>
      <c r="F56" s="16">
        <f>ROUND(D56*E56,2)</f>
        <v>0</v>
      </c>
      <c r="ZY56" s="1" t="s">
        <v>12</v>
      </c>
      <c r="ZZ56" s="1" t="s">
        <v>133</v>
      </c>
    </row>
    <row r="57" spans="1:702" x14ac:dyDescent="0.25">
      <c r="A57" s="8" t="s">
        <v>135</v>
      </c>
      <c r="B57" s="13" t="s">
        <v>94</v>
      </c>
      <c r="C57" s="14"/>
      <c r="D57" s="17"/>
      <c r="E57" s="17"/>
      <c r="F57" s="15"/>
      <c r="ZY57" s="1" t="s">
        <v>4</v>
      </c>
    </row>
    <row r="58" spans="1:702" x14ac:dyDescent="0.25">
      <c r="A58" s="11" t="s">
        <v>136</v>
      </c>
      <c r="B58" s="21" t="s">
        <v>137</v>
      </c>
      <c r="C58" s="14"/>
      <c r="D58" s="17"/>
      <c r="E58" s="17"/>
      <c r="F58" s="15"/>
      <c r="ZY58" s="1" t="s">
        <v>7</v>
      </c>
    </row>
    <row r="59" spans="1:702" x14ac:dyDescent="0.25">
      <c r="A59" s="12"/>
      <c r="B59" s="20"/>
      <c r="C59" s="14"/>
      <c r="D59" s="17"/>
      <c r="E59" s="17"/>
      <c r="F59" s="15"/>
      <c r="ZY59" s="1" t="s">
        <v>30</v>
      </c>
    </row>
    <row r="60" spans="1:702" x14ac:dyDescent="0.25">
      <c r="A60" s="9" t="s">
        <v>138</v>
      </c>
      <c r="B60" s="22" t="s">
        <v>140</v>
      </c>
      <c r="C60" s="14" t="s">
        <v>25</v>
      </c>
      <c r="D60" s="18">
        <v>40</v>
      </c>
      <c r="E60" s="19"/>
      <c r="F60" s="16">
        <f>ROUND(D60*E60,2)</f>
        <v>0</v>
      </c>
      <c r="ZY60" s="1" t="s">
        <v>12</v>
      </c>
      <c r="ZZ60" s="1" t="s">
        <v>139</v>
      </c>
    </row>
    <row r="61" spans="1:702" x14ac:dyDescent="0.25">
      <c r="A61" s="11" t="s">
        <v>141</v>
      </c>
      <c r="B61" s="21" t="s">
        <v>142</v>
      </c>
      <c r="C61" s="14"/>
      <c r="D61" s="17"/>
      <c r="E61" s="17"/>
      <c r="F61" s="15"/>
      <c r="ZY61" s="1" t="s">
        <v>7</v>
      </c>
    </row>
    <row r="62" spans="1:702" x14ac:dyDescent="0.25">
      <c r="A62" s="9" t="s">
        <v>143</v>
      </c>
      <c r="B62" s="22" t="s">
        <v>145</v>
      </c>
      <c r="C62" s="14" t="s">
        <v>108</v>
      </c>
      <c r="D62" s="18">
        <v>10</v>
      </c>
      <c r="E62" s="19"/>
      <c r="F62" s="16">
        <f>ROUND(D62*E62,2)</f>
        <v>0</v>
      </c>
      <c r="ZY62" s="1" t="s">
        <v>12</v>
      </c>
      <c r="ZZ62" s="1" t="s">
        <v>144</v>
      </c>
    </row>
    <row r="63" spans="1:702" x14ac:dyDescent="0.25">
      <c r="A63" s="8" t="s">
        <v>146</v>
      </c>
      <c r="B63" s="13" t="s">
        <v>147</v>
      </c>
      <c r="C63" s="14"/>
      <c r="D63" s="17"/>
      <c r="E63" s="17"/>
      <c r="F63" s="15"/>
      <c r="ZY63" s="1" t="s">
        <v>4</v>
      </c>
    </row>
    <row r="64" spans="1:702" x14ac:dyDescent="0.25">
      <c r="A64" s="11" t="s">
        <v>148</v>
      </c>
      <c r="B64" s="21" t="s">
        <v>149</v>
      </c>
      <c r="C64" s="14"/>
      <c r="D64" s="17"/>
      <c r="E64" s="17"/>
      <c r="F64" s="15"/>
      <c r="ZY64" s="1" t="s">
        <v>7</v>
      </c>
    </row>
    <row r="65" spans="1:702" x14ac:dyDescent="0.25">
      <c r="A65" s="9" t="s">
        <v>150</v>
      </c>
      <c r="B65" s="22" t="s">
        <v>152</v>
      </c>
      <c r="C65" s="14" t="s">
        <v>25</v>
      </c>
      <c r="D65" s="18">
        <v>360</v>
      </c>
      <c r="E65" s="19"/>
      <c r="F65" s="16">
        <f>ROUND(D65*E65,2)</f>
        <v>0</v>
      </c>
      <c r="ZY65" s="1" t="s">
        <v>12</v>
      </c>
      <c r="ZZ65" s="1" t="s">
        <v>151</v>
      </c>
    </row>
    <row r="66" spans="1:702" x14ac:dyDescent="0.25">
      <c r="A66" s="11" t="s">
        <v>153</v>
      </c>
      <c r="B66" s="21" t="s">
        <v>154</v>
      </c>
      <c r="C66" s="14"/>
      <c r="D66" s="17"/>
      <c r="E66" s="17"/>
      <c r="F66" s="15"/>
      <c r="ZY66" s="1" t="s">
        <v>7</v>
      </c>
    </row>
    <row r="67" spans="1:702" x14ac:dyDescent="0.25">
      <c r="A67" s="9" t="s">
        <v>155</v>
      </c>
      <c r="B67" s="22" t="s">
        <v>157</v>
      </c>
      <c r="C67" s="14" t="s">
        <v>25</v>
      </c>
      <c r="D67" s="18">
        <v>3390</v>
      </c>
      <c r="E67" s="19"/>
      <c r="F67" s="16">
        <f>ROUND(D67*E67,2)</f>
        <v>0</v>
      </c>
      <c r="ZY67" s="1" t="s">
        <v>12</v>
      </c>
      <c r="ZZ67" s="1" t="s">
        <v>156</v>
      </c>
    </row>
    <row r="68" spans="1:702" x14ac:dyDescent="0.25">
      <c r="A68" s="8" t="s">
        <v>158</v>
      </c>
      <c r="B68" s="13" t="s">
        <v>159</v>
      </c>
      <c r="C68" s="14"/>
      <c r="D68" s="17"/>
      <c r="E68" s="17"/>
      <c r="F68" s="15"/>
      <c r="ZY68" s="1" t="s">
        <v>4</v>
      </c>
    </row>
    <row r="69" spans="1:702" x14ac:dyDescent="0.25">
      <c r="A69" s="11" t="s">
        <v>160</v>
      </c>
      <c r="B69" s="21" t="s">
        <v>161</v>
      </c>
      <c r="C69" s="14"/>
      <c r="D69" s="17"/>
      <c r="E69" s="17"/>
      <c r="F69" s="15"/>
      <c r="ZY69" s="1" t="s">
        <v>7</v>
      </c>
    </row>
    <row r="70" spans="1:702" x14ac:dyDescent="0.25">
      <c r="A70" s="9" t="s">
        <v>162</v>
      </c>
      <c r="B70" s="22" t="s">
        <v>164</v>
      </c>
      <c r="C70" s="14" t="s">
        <v>25</v>
      </c>
      <c r="D70" s="18">
        <v>443</v>
      </c>
      <c r="E70" s="19"/>
      <c r="F70" s="16">
        <f>ROUND(D70*E70,2)</f>
        <v>0</v>
      </c>
      <c r="ZY70" s="1" t="s">
        <v>12</v>
      </c>
      <c r="ZZ70" s="1" t="s">
        <v>163</v>
      </c>
    </row>
    <row r="71" spans="1:702" x14ac:dyDescent="0.25">
      <c r="A71" s="11" t="s">
        <v>165</v>
      </c>
      <c r="B71" s="21" t="s">
        <v>166</v>
      </c>
      <c r="C71" s="14"/>
      <c r="D71" s="17"/>
      <c r="E71" s="17"/>
      <c r="F71" s="15"/>
      <c r="ZY71" s="1" t="s">
        <v>7</v>
      </c>
    </row>
    <row r="72" spans="1:702" x14ac:dyDescent="0.25">
      <c r="A72" s="9" t="s">
        <v>167</v>
      </c>
      <c r="B72" s="22" t="s">
        <v>169</v>
      </c>
      <c r="C72" s="14" t="s">
        <v>25</v>
      </c>
      <c r="D72" s="18">
        <v>590</v>
      </c>
      <c r="E72" s="19"/>
      <c r="F72" s="16">
        <f>ROUND(D72*E72,2)</f>
        <v>0</v>
      </c>
      <c r="ZY72" s="1" t="s">
        <v>12</v>
      </c>
      <c r="ZZ72" s="1" t="s">
        <v>168</v>
      </c>
    </row>
    <row r="73" spans="1:702" x14ac:dyDescent="0.25">
      <c r="A73" s="8" t="s">
        <v>170</v>
      </c>
      <c r="B73" s="13" t="s">
        <v>171</v>
      </c>
      <c r="C73" s="14"/>
      <c r="D73" s="17"/>
      <c r="E73" s="17"/>
      <c r="F73" s="15"/>
      <c r="ZY73" s="1" t="s">
        <v>4</v>
      </c>
    </row>
    <row r="74" spans="1:702" x14ac:dyDescent="0.25">
      <c r="A74" s="11" t="s">
        <v>172</v>
      </c>
      <c r="B74" s="21" t="s">
        <v>173</v>
      </c>
      <c r="C74" s="14"/>
      <c r="D74" s="17"/>
      <c r="E74" s="17"/>
      <c r="F74" s="15"/>
      <c r="ZY74" s="1" t="s">
        <v>7</v>
      </c>
    </row>
    <row r="75" spans="1:702" ht="24" x14ac:dyDescent="0.25">
      <c r="A75" s="9" t="s">
        <v>174</v>
      </c>
      <c r="B75" s="22" t="s">
        <v>176</v>
      </c>
      <c r="C75" s="14" t="s">
        <v>25</v>
      </c>
      <c r="D75" s="18">
        <v>250</v>
      </c>
      <c r="E75" s="19"/>
      <c r="F75" s="16">
        <f>ROUND(D75*E75,2)</f>
        <v>0</v>
      </c>
      <c r="ZY75" s="1" t="s">
        <v>12</v>
      </c>
      <c r="ZZ75" s="1" t="s">
        <v>175</v>
      </c>
    </row>
    <row r="76" spans="1:702" x14ac:dyDescent="0.25">
      <c r="A76" s="8" t="s">
        <v>177</v>
      </c>
      <c r="B76" s="13" t="s">
        <v>178</v>
      </c>
      <c r="C76" s="14"/>
      <c r="D76" s="17"/>
      <c r="E76" s="17"/>
      <c r="F76" s="15"/>
      <c r="ZY76" s="1" t="s">
        <v>4</v>
      </c>
    </row>
    <row r="77" spans="1:702" x14ac:dyDescent="0.25">
      <c r="A77" s="11" t="s">
        <v>179</v>
      </c>
      <c r="B77" s="21" t="s">
        <v>180</v>
      </c>
      <c r="C77" s="14"/>
      <c r="D77" s="17"/>
      <c r="E77" s="17"/>
      <c r="F77" s="15"/>
      <c r="ZY77" s="1" t="s">
        <v>7</v>
      </c>
    </row>
    <row r="78" spans="1:702" x14ac:dyDescent="0.25">
      <c r="A78" s="9" t="s">
        <v>181</v>
      </c>
      <c r="B78" s="22" t="s">
        <v>183</v>
      </c>
      <c r="C78" s="14" t="s">
        <v>25</v>
      </c>
      <c r="D78" s="18">
        <v>305</v>
      </c>
      <c r="E78" s="19"/>
      <c r="F78" s="16">
        <f>ROUND(D78*E78,2)</f>
        <v>0</v>
      </c>
      <c r="ZY78" s="1" t="s">
        <v>12</v>
      </c>
      <c r="ZZ78" s="1" t="s">
        <v>182</v>
      </c>
    </row>
    <row r="79" spans="1:702" x14ac:dyDescent="0.25">
      <c r="A79" s="8" t="s">
        <v>184</v>
      </c>
      <c r="B79" s="13" t="s">
        <v>94</v>
      </c>
      <c r="C79" s="14"/>
      <c r="D79" s="17"/>
      <c r="E79" s="17"/>
      <c r="F79" s="15"/>
      <c r="ZY79" s="1" t="s">
        <v>4</v>
      </c>
    </row>
    <row r="80" spans="1:702" x14ac:dyDescent="0.25">
      <c r="A80" s="11" t="s">
        <v>185</v>
      </c>
      <c r="B80" s="21" t="s">
        <v>186</v>
      </c>
      <c r="C80" s="14"/>
      <c r="D80" s="17"/>
      <c r="E80" s="17"/>
      <c r="F80" s="15"/>
      <c r="ZY80" s="1" t="s">
        <v>7</v>
      </c>
    </row>
    <row r="81" spans="1:702" x14ac:dyDescent="0.25">
      <c r="A81" s="9" t="s">
        <v>187</v>
      </c>
      <c r="B81" s="22" t="s">
        <v>189</v>
      </c>
      <c r="C81" s="14" t="s">
        <v>25</v>
      </c>
      <c r="D81" s="18">
        <v>3428</v>
      </c>
      <c r="E81" s="19"/>
      <c r="F81" s="16">
        <f>ROUND(D81*E81,2)</f>
        <v>0</v>
      </c>
      <c r="ZY81" s="1" t="s">
        <v>12</v>
      </c>
      <c r="ZZ81" s="1" t="s">
        <v>188</v>
      </c>
    </row>
    <row r="82" spans="1:702" x14ac:dyDescent="0.25">
      <c r="A82" s="24"/>
      <c r="B82" s="25"/>
      <c r="C82" s="26"/>
      <c r="D82" s="27"/>
      <c r="E82" s="27"/>
      <c r="F82" s="28"/>
    </row>
    <row r="84" spans="1:702" x14ac:dyDescent="0.25">
      <c r="B84" s="29" t="s">
        <v>191</v>
      </c>
      <c r="F84" s="32">
        <f>SUBTOTAL(109,F3:F82)</f>
        <v>0</v>
      </c>
      <c r="ZY84" s="1" t="s">
        <v>190</v>
      </c>
    </row>
    <row r="85" spans="1:702" x14ac:dyDescent="0.25">
      <c r="A85" s="30" t="s">
        <v>193</v>
      </c>
      <c r="B85" s="31" t="str">
        <f>CONCATENATE("TVA (",A85,"%)")</f>
        <v>TVA (20%)</v>
      </c>
      <c r="F85" s="32">
        <f>(F84*A85)/100</f>
        <v>0</v>
      </c>
      <c r="ZY85" s="1" t="s">
        <v>192</v>
      </c>
    </row>
    <row r="86" spans="1:702" x14ac:dyDescent="0.25">
      <c r="B86" s="29" t="s">
        <v>195</v>
      </c>
      <c r="F86" s="32">
        <f>F84+F85</f>
        <v>0</v>
      </c>
      <c r="ZY86" s="1" t="s">
        <v>194</v>
      </c>
    </row>
  </sheetData>
  <sheetProtection algorithmName="SHA-512" hashValue="Qu4sVHQ7eUPoWvplxaUK0VQKWkbLxXeW/6CjvROs+x6rGX9GM6rQIHjXPM3kjVsExr2qDF7befVFA8MoPOy3Lw==" saltValue="ZQlyVr2yGJSzwM4CSCxRnw==" spinCount="100000" sheet="1" objects="1" scenarios="1" formatCells="0" formatColumns="0" formatRows="0"/>
  <mergeCells count="1">
    <mergeCell ref="A1:F1"/>
  </mergeCells>
  <pageMargins left="0.39370078740157477" right="0.31496062992125989" top="0.39370078740157477" bottom="0.39370078740157477" header="0.3" footer="0.3"/>
  <pageSetup paperSize="9" scale="97" fitToHeight="1000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Z1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1" sqref="A1:F11"/>
    </sheetView>
  </sheetViews>
  <sheetFormatPr baseColWidth="10" defaultRowHeight="15" x14ac:dyDescent="0.25"/>
  <cols>
    <col min="1" max="1" width="9.7109375" style="2" customWidth="1"/>
    <col min="2" max="2" width="51.28515625" style="2" customWidth="1"/>
    <col min="3" max="3" width="4.7109375" style="1" customWidth="1"/>
    <col min="4" max="5" width="10.7109375" style="1" customWidth="1"/>
    <col min="6" max="6" width="11.7109375" style="1" customWidth="1"/>
    <col min="7" max="16384" width="11.42578125" style="1"/>
  </cols>
  <sheetData>
    <row r="1" spans="1:702" ht="75.75" customHeight="1" x14ac:dyDescent="0.25">
      <c r="A1" s="33"/>
      <c r="B1" s="34"/>
      <c r="C1" s="34"/>
      <c r="D1" s="34"/>
      <c r="E1" s="34"/>
      <c r="F1" s="35"/>
    </row>
    <row r="2" spans="1:702" x14ac:dyDescent="0.25">
      <c r="A2" s="3"/>
      <c r="B2" s="4"/>
      <c r="C2" s="5" t="s">
        <v>0</v>
      </c>
      <c r="D2" s="6" t="s">
        <v>1</v>
      </c>
      <c r="E2" s="6" t="s">
        <v>2</v>
      </c>
      <c r="F2" s="7" t="s">
        <v>3</v>
      </c>
    </row>
    <row r="3" spans="1:702" x14ac:dyDescent="0.25">
      <c r="A3" s="10"/>
      <c r="B3" s="20"/>
      <c r="C3" s="14"/>
      <c r="D3" s="17"/>
      <c r="E3" s="17"/>
      <c r="F3" s="15"/>
    </row>
    <row r="4" spans="1:702" x14ac:dyDescent="0.25">
      <c r="A4" s="8" t="s">
        <v>196</v>
      </c>
      <c r="B4" s="13" t="s">
        <v>129</v>
      </c>
      <c r="C4" s="14"/>
      <c r="D4" s="17"/>
      <c r="E4" s="17"/>
      <c r="F4" s="15"/>
      <c r="ZY4" s="1" t="s">
        <v>4</v>
      </c>
    </row>
    <row r="5" spans="1:702" x14ac:dyDescent="0.25">
      <c r="A5" s="11" t="s">
        <v>197</v>
      </c>
      <c r="B5" s="21" t="s">
        <v>131</v>
      </c>
      <c r="C5" s="14"/>
      <c r="D5" s="17"/>
      <c r="E5" s="17"/>
      <c r="F5" s="15"/>
      <c r="ZY5" s="1" t="s">
        <v>7</v>
      </c>
    </row>
    <row r="6" spans="1:702" ht="24" x14ac:dyDescent="0.25">
      <c r="A6" s="9" t="s">
        <v>198</v>
      </c>
      <c r="B6" s="22" t="s">
        <v>134</v>
      </c>
      <c r="C6" s="14" t="s">
        <v>25</v>
      </c>
      <c r="D6" s="18">
        <v>426</v>
      </c>
      <c r="E6" s="19"/>
      <c r="F6" s="16">
        <f>ROUND(D6*E6,2)</f>
        <v>0</v>
      </c>
      <c r="ZY6" s="1" t="s">
        <v>12</v>
      </c>
      <c r="ZZ6" s="1" t="s">
        <v>133</v>
      </c>
    </row>
    <row r="7" spans="1:702" x14ac:dyDescent="0.25">
      <c r="A7" s="24"/>
      <c r="B7" s="25"/>
      <c r="C7" s="26"/>
      <c r="D7" s="27"/>
      <c r="E7" s="27"/>
      <c r="F7" s="28"/>
    </row>
    <row r="9" spans="1:702" x14ac:dyDescent="0.25">
      <c r="B9" s="29" t="s">
        <v>191</v>
      </c>
      <c r="F9" s="32">
        <f>SUBTOTAL(109,F3:F7)</f>
        <v>0</v>
      </c>
      <c r="ZY9" s="1" t="s">
        <v>190</v>
      </c>
    </row>
    <row r="10" spans="1:702" x14ac:dyDescent="0.25">
      <c r="A10" s="30" t="s">
        <v>193</v>
      </c>
      <c r="B10" s="31" t="str">
        <f>CONCATENATE("TVA (",A10,"%)")</f>
        <v>TVA (20%)</v>
      </c>
      <c r="F10" s="32">
        <f>(F9*A10)/100</f>
        <v>0</v>
      </c>
      <c r="ZY10" s="1" t="s">
        <v>192</v>
      </c>
    </row>
    <row r="11" spans="1:702" x14ac:dyDescent="0.25">
      <c r="B11" s="29" t="s">
        <v>195</v>
      </c>
      <c r="F11" s="32">
        <f>F9+F10</f>
        <v>0</v>
      </c>
      <c r="ZY11" s="1" t="s">
        <v>194</v>
      </c>
    </row>
  </sheetData>
  <sheetProtection algorithmName="SHA-512" hashValue="R3FF6PrJSZ8ejCdvuDtijLv98zp6pQnZA38WZv56ajLHo/O1Nwu9Js2gj3/M4YSz0aOpaybKyx2wKnp6WMvqKA==" saltValue="d02j0uYARN8mPJrrn4Hn5A==" spinCount="100000" sheet="1" objects="1" scenarios="1" formatCells="0" formatColumns="0" formatRows="0"/>
  <mergeCells count="1">
    <mergeCell ref="A1:F1"/>
  </mergeCells>
  <pageMargins left="0.39370078740157477" right="0.31496062992125989" top="0.39370078740157477" bottom="0.39370078740157477" header="0.3" footer="0.3"/>
  <pageSetup paperSize="9" scale="97" fitToHeight="10000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Lot N°06 CLOISONS-TRAITEMENT A</vt:lpstr>
      <vt:lpstr>Lot N°06 VEO n°01  Remplacemen</vt:lpstr>
      <vt:lpstr>Feuil1</vt:lpstr>
      <vt:lpstr>'Lot N°06 CLOISONS-TRAITEMENT A'!Print_Area</vt:lpstr>
      <vt:lpstr>'Lot N°06 VEO n°01  Remplacemen'!Print_Area</vt:lpstr>
      <vt:lpstr>'Lot N°06 CLOISONS-TRAITEMENT A'!Print_Titles</vt:lpstr>
      <vt:lpstr>'Lot N°06 VEO n°01  Remplacemen'!Print_Titles</vt:lpstr>
      <vt:lpstr>'Lot N°06 CLOISONS-TRAITEMENT A'!Zone_d_impression</vt:lpstr>
      <vt:lpstr>'Lot N°06 VEO n°01  Remplacemen'!Zone_d_impression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2018-04-20T06:14:28Z</dcterms:created>
  <dcterms:modified xsi:type="dcterms:W3CDTF">2018-04-20T06:15:35Z</dcterms:modified>
</cp:coreProperties>
</file>