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CO2D\AFFAIRES\1536 Groupe Scolaire RUFFI\06 DCE\05 - DOCUMENTS PRODUITS\03 DPGF Version XLS\"/>
    </mc:Choice>
  </mc:AlternateContent>
  <bookViews>
    <workbookView xWindow="0" yWindow="0" windowWidth="9945" windowHeight="14055" firstSheet="1" activeTab="1"/>
  </bookViews>
  <sheets>
    <sheet name="Lot N°04 MURS A OSSATURE BOIS-" sheetId="2" r:id="rId1"/>
    <sheet name="Lot N°04 VEO n°01  Remplacemen" sheetId="3" r:id="rId2"/>
    <sheet name="Feuil1" sheetId="1" r:id="rId3"/>
  </sheets>
  <definedNames>
    <definedName name="Print_Area" localSheetId="0">'Lot N°04 MURS A OSSATURE BOIS-'!$A$1:$F$34</definedName>
    <definedName name="Print_Area" localSheetId="1">'Lot N°04 VEO n°01  Remplacemen'!$A$1:$F$13</definedName>
    <definedName name="Print_Titles" localSheetId="0">'Lot N°04 MURS A OSSATURE BOIS-'!$1:$2</definedName>
    <definedName name="Print_Titles" localSheetId="1">'Lot N°04 VEO n°01  Remplacemen'!$1:$2</definedName>
    <definedName name="_xlnm.Print_Area" localSheetId="1">'Lot N°04 VEO n°01  Remplacemen'!$A$1:$F$12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1" i="3"/>
  <c r="F10" i="3"/>
  <c r="B11" i="3"/>
  <c r="F7" i="3"/>
  <c r="F6" i="3"/>
  <c r="F33" i="2"/>
  <c r="F32" i="2"/>
  <c r="F31" i="2"/>
  <c r="B32" i="2"/>
  <c r="F28" i="2"/>
  <c r="F26" i="2"/>
  <c r="F25" i="2"/>
  <c r="F24" i="2"/>
  <c r="F23" i="2"/>
  <c r="F22" i="2"/>
  <c r="F21" i="2"/>
  <c r="F20" i="2"/>
  <c r="F19" i="2"/>
  <c r="F18" i="2"/>
  <c r="F15" i="2"/>
  <c r="F14" i="2"/>
  <c r="F13" i="2"/>
  <c r="F12" i="2"/>
  <c r="F9" i="2"/>
  <c r="F6" i="2"/>
</calcChain>
</file>

<file path=xl/sharedStrings.xml><?xml version="1.0" encoding="utf-8"?>
<sst xmlns="http://schemas.openxmlformats.org/spreadsheetml/2006/main" count="143" uniqueCount="89">
  <si>
    <t>U</t>
  </si>
  <si>
    <t>Quantité</t>
  </si>
  <si>
    <t>Prix en €</t>
  </si>
  <si>
    <t>Total en €</t>
  </si>
  <si>
    <t>CH3</t>
  </si>
  <si>
    <t>1</t>
  </si>
  <si>
    <t>GENERALITES SUR LES MURS A OSSATURE BOIS</t>
  </si>
  <si>
    <t>CH4</t>
  </si>
  <si>
    <t>1.9</t>
  </si>
  <si>
    <t>DOSSIER D'INTERVENTION ULTERIEURE et DOE</t>
  </si>
  <si>
    <t xml:space="preserve">1.9 1 </t>
  </si>
  <si>
    <t xml:space="preserve">ENS  </t>
  </si>
  <si>
    <t>ART</t>
  </si>
  <si>
    <t>JOC-A312</t>
  </si>
  <si>
    <t>Dossier DIUO et DOE</t>
  </si>
  <si>
    <t>2</t>
  </si>
  <si>
    <t>CONSTRUCTION A OSSATURE BOIS</t>
  </si>
  <si>
    <t>2.1</t>
  </si>
  <si>
    <t>MUR OSSATURE BOIS</t>
  </si>
  <si>
    <t xml:space="preserve">2.1 1 </t>
  </si>
  <si>
    <t xml:space="preserve">M2   </t>
  </si>
  <si>
    <t>AJI-R848</t>
  </si>
  <si>
    <t>Mur en bois, 145mm ép, (vide pour plein), y compris isolation et pare-vapeur.</t>
  </si>
  <si>
    <t>3</t>
  </si>
  <si>
    <t>BARDAGE</t>
  </si>
  <si>
    <t>3.1</t>
  </si>
  <si>
    <t>BARDAGE EN MELEZE</t>
  </si>
  <si>
    <t xml:space="preserve">3.1 1 </t>
  </si>
  <si>
    <t>DAD-A648</t>
  </si>
  <si>
    <t>Pare-pluie type tyvek y/c recouvrement des lès.</t>
  </si>
  <si>
    <t xml:space="preserve">3.1 2 </t>
  </si>
  <si>
    <t>DAD-A652</t>
  </si>
  <si>
    <t>Bardage en lames Melèze 130x27mm pose verticale y compris ossature et accessoires de finition.</t>
  </si>
  <si>
    <t xml:space="preserve">3.1 3 </t>
  </si>
  <si>
    <t xml:space="preserve">ML   </t>
  </si>
  <si>
    <t>DAD-A658</t>
  </si>
  <si>
    <t>Encadrements d'ouvertures en lames de mélèze de 50mm suivant détail de l'Architecte</t>
  </si>
  <si>
    <t xml:space="preserve">3.1 4 </t>
  </si>
  <si>
    <t>DAD-A659</t>
  </si>
  <si>
    <t>Habillage d'appuis en panneaux de 50x350mm suivant détail de l'Architecte</t>
  </si>
  <si>
    <t>5</t>
  </si>
  <si>
    <t>MENUISERIE EXTERIEURES BOIS</t>
  </si>
  <si>
    <t>5.10</t>
  </si>
  <si>
    <t>PORTES EXTERIEURES BOIS</t>
  </si>
  <si>
    <t xml:space="preserve">5.10 1 </t>
  </si>
  <si>
    <t xml:space="preserve">U    </t>
  </si>
  <si>
    <t>AJI-R777</t>
  </si>
  <si>
    <t>Porte extérieure isolante PI1-90e de 1.00x2.09m ht avec affaiblissement acoustique 31dB à serrure</t>
  </si>
  <si>
    <t xml:space="preserve">5.10 2 </t>
  </si>
  <si>
    <t>AJI-R809</t>
  </si>
  <si>
    <t>Porte extérieure isolante PE-90e de 1.00x2.09m ht.</t>
  </si>
  <si>
    <t xml:space="preserve">5.10 3 </t>
  </si>
  <si>
    <t>AJI-R806</t>
  </si>
  <si>
    <t>Porte extérieure isolante PE-180e de 1.80x2.09m ht avec affaiblissement acoustique 31dB à serrure</t>
  </si>
  <si>
    <t xml:space="preserve">5.10 4 </t>
  </si>
  <si>
    <t>AJI-L811</t>
  </si>
  <si>
    <t>Porte extérieure isolante PE2-140F de 1.52x2.09m ht à 2 vantaux avec affaiblissement acoustique 31dB à serrure+Ferme porte</t>
  </si>
  <si>
    <t xml:space="preserve">5.10 5 </t>
  </si>
  <si>
    <t>AJI-K371</t>
  </si>
  <si>
    <t>Châssis de 2.30x0.97m ht</t>
  </si>
  <si>
    <t xml:space="preserve">5.10 6 </t>
  </si>
  <si>
    <t>AJI-K351</t>
  </si>
  <si>
    <t>Châssis de 3.50x0.97m ht</t>
  </si>
  <si>
    <t xml:space="preserve">5.10 7 </t>
  </si>
  <si>
    <t>AJI-M188</t>
  </si>
  <si>
    <t>Châssis de 0.70x2.09m ht</t>
  </si>
  <si>
    <t xml:space="preserve">5.10 8 </t>
  </si>
  <si>
    <t>AJI-N639</t>
  </si>
  <si>
    <t>Châssis de 1.80x2.24m ht</t>
  </si>
  <si>
    <t xml:space="preserve">5.10 9 </t>
  </si>
  <si>
    <t>AJI-K465</t>
  </si>
  <si>
    <t>Tympan demi-lune de fermeture de voutains de 0.95x0.32m ht</t>
  </si>
  <si>
    <t>5.11</t>
  </si>
  <si>
    <t>DIVERS</t>
  </si>
  <si>
    <t xml:space="preserve">5.11 1 </t>
  </si>
  <si>
    <t>JOC-B199</t>
  </si>
  <si>
    <t>Tablette guichet</t>
  </si>
  <si>
    <t>TOTHT</t>
  </si>
  <si>
    <t>Montant HT du Lot N°04 MURS A OSSATURE BOIS-MEN EXTERIEURES BOIS</t>
  </si>
  <si>
    <t>TVA</t>
  </si>
  <si>
    <t>20</t>
  </si>
  <si>
    <t>TOTTTC</t>
  </si>
  <si>
    <t>Montant TTC</t>
  </si>
  <si>
    <t>6</t>
  </si>
  <si>
    <t>6.1</t>
  </si>
  <si>
    <t xml:space="preserve">6.1 1 </t>
  </si>
  <si>
    <t xml:space="preserve">6.1 2 </t>
  </si>
  <si>
    <t>AJI-N642</t>
  </si>
  <si>
    <t>Tympan trapézoïdale de fermeture de poutres talon de 0.95x0.39m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</si>
</sst>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"/>
    <numFmt numFmtId="165" formatCode="#,##0;\-#,##0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>
      <alignment vertical="top"/>
    </xf>
    <xf numFmtId="0" fontId="2" fillId="2" borderId="1">
      <alignment horizontal="left" vertical="top" wrapText="1"/>
    </xf>
    <xf numFmtId="0" fontId="2" fillId="2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4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4" fillId="5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6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7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49" fontId="9" fillId="2" borderId="0">
      <alignment vertical="top" wrapText="1"/>
    </xf>
    <xf numFmtId="49" fontId="3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</cellStyleXfs>
  <cellXfs count="35">
    <xf numFmtId="0" fontId="0" fillId="0" borderId="0" xfId="0">
      <alignment vertical="top"/>
    </xf>
    <xf numFmtId="0" fontId="0" fillId="2" borderId="0" xfId="0" applyFill="1" applyProtection="1">
      <alignment vertical="top"/>
    </xf>
    <xf numFmtId="49" fontId="0" fillId="2" borderId="0" xfId="0" applyNumberFormat="1" applyFill="1" applyProtection="1">
      <alignment vertical="top"/>
    </xf>
    <xf numFmtId="49" fontId="1" fillId="2" borderId="5" xfId="0" applyNumberFormat="1" applyFont="1" applyFill="1" applyBorder="1" applyProtection="1">
      <alignment vertical="top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right" vertical="top" wrapText="1"/>
    </xf>
    <xf numFmtId="0" fontId="1" fillId="2" borderId="9" xfId="0" applyFont="1" applyFill="1" applyBorder="1" applyAlignment="1" applyProtection="1">
      <alignment horizontal="right" vertical="top" wrapText="1"/>
    </xf>
    <xf numFmtId="49" fontId="4" fillId="5" borderId="5" xfId="11" applyBorder="1">
      <alignment horizontal="left" vertical="top" wrapText="1"/>
    </xf>
    <xf numFmtId="49" fontId="6" fillId="2" borderId="10" xfId="27" applyBorder="1">
      <alignment horizontal="left" vertical="top" wrapText="1"/>
    </xf>
    <xf numFmtId="49" fontId="0" fillId="2" borderId="10" xfId="0" applyNumberFormat="1" applyFill="1" applyBorder="1" applyProtection="1">
      <alignment vertical="top"/>
    </xf>
    <xf numFmtId="49" fontId="5" fillId="3" borderId="10" xfId="15" applyBorder="1">
      <alignment horizontal="left" vertical="top" wrapText="1"/>
    </xf>
    <xf numFmtId="49" fontId="4" fillId="5" borderId="4" xfId="11" applyBorder="1">
      <alignment horizontal="left" vertical="top" wrapText="1"/>
    </xf>
    <xf numFmtId="0" fontId="0" fillId="2" borderId="12" xfId="0" applyFill="1" applyBorder="1" applyAlignment="1" applyProtection="1">
      <alignment horizontal="left" vertical="top"/>
    </xf>
    <xf numFmtId="0" fontId="0" fillId="2" borderId="11" xfId="0" applyFill="1" applyBorder="1" applyAlignment="1" applyProtection="1">
      <alignment horizontal="right" vertical="top"/>
    </xf>
    <xf numFmtId="164" fontId="0" fillId="2" borderId="11" xfId="0" applyNumberFormat="1" applyFill="1" applyBorder="1" applyAlignment="1" applyProtection="1">
      <alignment horizontal="right" vertical="top"/>
    </xf>
    <xf numFmtId="0" fontId="0" fillId="2" borderId="12" xfId="0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</xf>
    <xf numFmtId="165" fontId="0" fillId="2" borderId="12" xfId="0" applyNumberFormat="1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  <protection locked="0"/>
    </xf>
    <xf numFmtId="49" fontId="0" fillId="2" borderId="0" xfId="0" applyNumberFormat="1" applyFill="1" applyBorder="1" applyProtection="1">
      <alignment vertical="top"/>
    </xf>
    <xf numFmtId="49" fontId="5" fillId="3" borderId="0" xfId="15" applyBorder="1">
      <alignment horizontal="left" vertical="top" wrapText="1"/>
    </xf>
    <xf numFmtId="49" fontId="6" fillId="2" borderId="0" xfId="27" applyBorder="1">
      <alignment horizontal="left" vertical="top" wrapText="1"/>
    </xf>
    <xf numFmtId="49" fontId="0" fillId="2" borderId="13" xfId="0" applyNumberFormat="1" applyFill="1" applyBorder="1" applyProtection="1">
      <alignment vertical="top"/>
    </xf>
    <xf numFmtId="49" fontId="0" fillId="2" borderId="14" xfId="0" applyNumberFormat="1" applyFill="1" applyBorder="1" applyProtection="1">
      <alignment vertical="top"/>
    </xf>
    <xf numFmtId="0" fontId="0" fillId="2" borderId="15" xfId="0" applyFill="1" applyBorder="1" applyAlignment="1" applyProtection="1">
      <alignment horizontal="left" vertical="top"/>
    </xf>
    <xf numFmtId="0" fontId="0" fillId="2" borderId="15" xfId="0" applyFill="1" applyBorder="1" applyAlignment="1" applyProtection="1">
      <alignment horizontal="right" vertical="top"/>
    </xf>
    <xf numFmtId="0" fontId="0" fillId="2" borderId="16" xfId="0" applyFill="1" applyBorder="1" applyAlignment="1" applyProtection="1">
      <alignment horizontal="right" vertical="top"/>
    </xf>
    <xf numFmtId="49" fontId="1" fillId="2" borderId="0" xfId="0" applyNumberFormat="1" applyFont="1" applyFill="1" applyProtection="1">
      <alignment vertical="top"/>
    </xf>
    <xf numFmtId="164" fontId="10" fillId="2" borderId="0" xfId="0" applyNumberFormat="1" applyFont="1" applyFill="1" applyProtection="1">
      <alignment vertical="top"/>
    </xf>
    <xf numFmtId="0" fontId="1" fillId="2" borderId="0" xfId="0" applyNumberFormat="1" applyFont="1" applyFill="1" applyProtection="1">
      <alignment vertical="top"/>
    </xf>
    <xf numFmtId="164" fontId="1" fillId="2" borderId="0" xfId="0" applyNumberFormat="1" applyFont="1" applyFill="1" applyProtection="1">
      <alignment vertical="top"/>
    </xf>
    <xf numFmtId="49" fontId="0" fillId="2" borderId="6" xfId="0" applyNumberFormat="1" applyFill="1" applyBorder="1" applyProtection="1">
      <alignment vertical="top"/>
    </xf>
    <xf numFmtId="49" fontId="0" fillId="2" borderId="3" xfId="0" applyNumberFormat="1" applyFill="1" applyBorder="1" applyProtection="1">
      <alignment vertical="top"/>
    </xf>
    <xf numFmtId="49" fontId="0" fillId="2" borderId="7" xfId="0" applyNumberFormat="1" applyFill="1" applyBorder="1" applyProtection="1">
      <alignment vertical="top"/>
    </xf>
  </cellXfs>
  <cellStyles count="50">
    <cellStyle name="ArtDescriptif" xfId="29"/>
    <cellStyle name="ArtLibelleCond" xfId="28"/>
    <cellStyle name="ArtNote1" xfId="30"/>
    <cellStyle name="ArtNote2" xfId="31"/>
    <cellStyle name="ArtNote3" xfId="32"/>
    <cellStyle name="ArtNote4" xfId="33"/>
    <cellStyle name="ArtNote5" xfId="34"/>
    <cellStyle name="ArtQuantite" xfId="35"/>
    <cellStyle name="ArtTitre" xfId="27"/>
    <cellStyle name="ChapDescriptif0" xfId="8"/>
    <cellStyle name="ChapDescriptif1" xfId="12"/>
    <cellStyle name="ChapDescriptif2" xfId="16"/>
    <cellStyle name="ChapDescriptif3" xfId="20"/>
    <cellStyle name="ChapDescriptif4" xfId="24"/>
    <cellStyle name="ChapNote0" xfId="9"/>
    <cellStyle name="ChapNote1" xfId="13"/>
    <cellStyle name="ChapNote2" xfId="17"/>
    <cellStyle name="ChapNote3" xfId="21"/>
    <cellStyle name="ChapNote4" xfId="25"/>
    <cellStyle name="ChapRecap0" xfId="10"/>
    <cellStyle name="ChapRecap1" xfId="14"/>
    <cellStyle name="ChapRecap2" xfId="18"/>
    <cellStyle name="ChapRecap3" xfId="22"/>
    <cellStyle name="ChapRecap4" xfId="26"/>
    <cellStyle name="ChapTitre0" xfId="7"/>
    <cellStyle name="ChapTitre1" xfId="11"/>
    <cellStyle name="ChapTitre2" xfId="15"/>
    <cellStyle name="ChapTitre3" xfId="19"/>
    <cellStyle name="ChapTitre4" xfId="23"/>
    <cellStyle name="Commentaire" xfId="1" builtinId="10" customBuiltin="1"/>
    <cellStyle name="DQLocQuantNonLoc" xfId="43"/>
    <cellStyle name="DQLocRefClass" xfId="42"/>
    <cellStyle name="DQLocStruct" xfId="44"/>
    <cellStyle name="DQMinutes" xfId="45"/>
    <cellStyle name="Info Entete" xfId="48"/>
    <cellStyle name="Inter Entete" xfId="49"/>
    <cellStyle name="LocGen" xfId="37"/>
    <cellStyle name="LocLit" xfId="39"/>
    <cellStyle name="LocRefClass" xfId="38"/>
    <cellStyle name="LocSignetRep" xfId="41"/>
    <cellStyle name="LocStrRecap0" xfId="4"/>
    <cellStyle name="LocStrRecap1" xfId="6"/>
    <cellStyle name="LocStrTexte0" xfId="3"/>
    <cellStyle name="LocStrTexte1" xfId="5"/>
    <cellStyle name="LocStruct" xfId="40"/>
    <cellStyle name="LocTitre" xfId="36"/>
    <cellStyle name="Lot" xfId="46"/>
    <cellStyle name="Normal" xfId="0" builtinId="0" customBuiltin="1"/>
    <cellStyle name="Numerotation" xfId="2"/>
    <cellStyle name="Titre Entete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0</xdr:row>
      <xdr:rowOff>38100</xdr:rowOff>
    </xdr:from>
    <xdr:to>
      <xdr:col>6</xdr:col>
      <xdr:colOff>76200</xdr:colOff>
      <xdr:row>0</xdr:row>
      <xdr:rowOff>863600</xdr:rowOff>
    </xdr:to>
    <xdr:sp macro="" textlink="">
      <xdr:nvSpPr>
        <xdr:cNvPr id="2" name="Forme3"/>
        <xdr:cNvSpPr/>
      </xdr:nvSpPr>
      <xdr:spPr>
        <a:xfrm>
          <a:off x="63500" y="38100"/>
          <a:ext cx="6604000" cy="825500"/>
        </a:xfrm>
        <a:prstGeom prst="rect">
          <a:avLst/>
        </a:prstGeom>
        <a:noFill/>
        <a:ln w="3175" cap="flat" cmpd="sng" algn="ctr">
          <a:solidFill>
            <a:srgbClr val="000000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D.P.G.F.
Lot N°04 MURS A OSSATURE BOIS-MEN EXTERIEURES BOIS
CONSTRUCTION DU NOUVEAU GROUPE SCOLAIRE RUFFI  13002 MARSEILLE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0</xdr:row>
      <xdr:rowOff>38100</xdr:rowOff>
    </xdr:from>
    <xdr:to>
      <xdr:col>6</xdr:col>
      <xdr:colOff>76200</xdr:colOff>
      <xdr:row>0</xdr:row>
      <xdr:rowOff>863600</xdr:rowOff>
    </xdr:to>
    <xdr:sp macro="" textlink="">
      <xdr:nvSpPr>
        <xdr:cNvPr id="2" name="Forme5"/>
        <xdr:cNvSpPr/>
      </xdr:nvSpPr>
      <xdr:spPr>
        <a:xfrm>
          <a:off x="63500" y="38100"/>
          <a:ext cx="6604000" cy="825500"/>
        </a:xfrm>
        <a:prstGeom prst="rect">
          <a:avLst/>
        </a:prstGeom>
        <a:noFill/>
        <a:ln w="3175" cap="flat" cmpd="sng" algn="ctr">
          <a:solidFill>
            <a:srgbClr val="000000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D.P.G.F.
Lot N°04 MURS A OSSATURE BOIS-MEN EXTERIEURES BOIS
VEO n°01: Remplacement des planchers sur voutains par un plancher sur poutres à talon
CONSTRUCTION DU NOUVEAU GROUPE SCOLAIRE RUFFI  13002 MARSEILLE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3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F1"/>
    </sheetView>
  </sheetViews>
  <sheetFormatPr baseColWidth="10" defaultRowHeight="15" x14ac:dyDescent="0.25"/>
  <cols>
    <col min="1" max="1" width="9.7109375" style="2" customWidth="1"/>
    <col min="2" max="2" width="51.28515625" style="2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75.75" customHeight="1" x14ac:dyDescent="0.25">
      <c r="A1" s="32"/>
      <c r="B1" s="33"/>
      <c r="C1" s="33"/>
      <c r="D1" s="33"/>
      <c r="E1" s="33"/>
      <c r="F1" s="34"/>
    </row>
    <row r="2" spans="1:702" x14ac:dyDescent="0.25">
      <c r="A2" s="3"/>
      <c r="B2" s="4"/>
      <c r="C2" s="5" t="s">
        <v>0</v>
      </c>
      <c r="D2" s="6" t="s">
        <v>1</v>
      </c>
      <c r="E2" s="6" t="s">
        <v>2</v>
      </c>
      <c r="F2" s="7" t="s">
        <v>3</v>
      </c>
    </row>
    <row r="3" spans="1:702" x14ac:dyDescent="0.25">
      <c r="A3" s="10"/>
      <c r="B3" s="20"/>
      <c r="C3" s="13"/>
      <c r="D3" s="16"/>
      <c r="E3" s="16"/>
      <c r="F3" s="14"/>
    </row>
    <row r="4" spans="1:702" ht="30" x14ac:dyDescent="0.25">
      <c r="A4" s="8" t="s">
        <v>5</v>
      </c>
      <c r="B4" s="12" t="s">
        <v>6</v>
      </c>
      <c r="C4" s="13"/>
      <c r="D4" s="16"/>
      <c r="E4" s="16"/>
      <c r="F4" s="14"/>
      <c r="ZY4" s="1" t="s">
        <v>4</v>
      </c>
    </row>
    <row r="5" spans="1:702" x14ac:dyDescent="0.25">
      <c r="A5" s="11" t="s">
        <v>8</v>
      </c>
      <c r="B5" s="21" t="s">
        <v>9</v>
      </c>
      <c r="C5" s="13"/>
      <c r="D5" s="16"/>
      <c r="E5" s="16"/>
      <c r="F5" s="14"/>
      <c r="ZY5" s="1" t="s">
        <v>7</v>
      </c>
    </row>
    <row r="6" spans="1:702" x14ac:dyDescent="0.25">
      <c r="A6" s="9" t="s">
        <v>10</v>
      </c>
      <c r="B6" s="22" t="s">
        <v>14</v>
      </c>
      <c r="C6" s="13" t="s">
        <v>11</v>
      </c>
      <c r="D6" s="17">
        <v>1</v>
      </c>
      <c r="E6" s="19"/>
      <c r="F6" s="15">
        <f>ROUND(D6*E6,2)</f>
        <v>0</v>
      </c>
      <c r="ZY6" s="1" t="s">
        <v>12</v>
      </c>
      <c r="ZZ6" s="1" t="s">
        <v>13</v>
      </c>
    </row>
    <row r="7" spans="1:702" x14ac:dyDescent="0.25">
      <c r="A7" s="8" t="s">
        <v>15</v>
      </c>
      <c r="B7" s="12" t="s">
        <v>16</v>
      </c>
      <c r="C7" s="13"/>
      <c r="D7" s="16"/>
      <c r="E7" s="16"/>
      <c r="F7" s="14"/>
      <c r="ZY7" s="1" t="s">
        <v>4</v>
      </c>
    </row>
    <row r="8" spans="1:702" x14ac:dyDescent="0.25">
      <c r="A8" s="11" t="s">
        <v>17</v>
      </c>
      <c r="B8" s="21" t="s">
        <v>18</v>
      </c>
      <c r="C8" s="13"/>
      <c r="D8" s="16"/>
      <c r="E8" s="16"/>
      <c r="F8" s="14"/>
      <c r="ZY8" s="1" t="s">
        <v>7</v>
      </c>
    </row>
    <row r="9" spans="1:702" ht="24" x14ac:dyDescent="0.25">
      <c r="A9" s="9" t="s">
        <v>19</v>
      </c>
      <c r="B9" s="22" t="s">
        <v>22</v>
      </c>
      <c r="C9" s="13" t="s">
        <v>20</v>
      </c>
      <c r="D9" s="17">
        <v>327</v>
      </c>
      <c r="E9" s="19"/>
      <c r="F9" s="15">
        <f>ROUND(D9*E9,2)</f>
        <v>0</v>
      </c>
      <c r="ZY9" s="1" t="s">
        <v>12</v>
      </c>
      <c r="ZZ9" s="1" t="s">
        <v>21</v>
      </c>
    </row>
    <row r="10" spans="1:702" x14ac:dyDescent="0.25">
      <c r="A10" s="8" t="s">
        <v>23</v>
      </c>
      <c r="B10" s="12" t="s">
        <v>24</v>
      </c>
      <c r="C10" s="13"/>
      <c r="D10" s="16"/>
      <c r="E10" s="16"/>
      <c r="F10" s="14"/>
      <c r="ZY10" s="1" t="s">
        <v>4</v>
      </c>
    </row>
    <row r="11" spans="1:702" x14ac:dyDescent="0.25">
      <c r="A11" s="11" t="s">
        <v>25</v>
      </c>
      <c r="B11" s="21" t="s">
        <v>26</v>
      </c>
      <c r="C11" s="13"/>
      <c r="D11" s="16"/>
      <c r="E11" s="16"/>
      <c r="F11" s="14"/>
      <c r="ZY11" s="1" t="s">
        <v>7</v>
      </c>
    </row>
    <row r="12" spans="1:702" x14ac:dyDescent="0.25">
      <c r="A12" s="9" t="s">
        <v>27</v>
      </c>
      <c r="B12" s="22" t="s">
        <v>29</v>
      </c>
      <c r="C12" s="13" t="s">
        <v>20</v>
      </c>
      <c r="D12" s="17">
        <v>243</v>
      </c>
      <c r="E12" s="19"/>
      <c r="F12" s="15">
        <f>ROUND(D12*E12,2)</f>
        <v>0</v>
      </c>
      <c r="ZY12" s="1" t="s">
        <v>12</v>
      </c>
      <c r="ZZ12" s="1" t="s">
        <v>28</v>
      </c>
    </row>
    <row r="13" spans="1:702" ht="24" x14ac:dyDescent="0.25">
      <c r="A13" s="9" t="s">
        <v>30</v>
      </c>
      <c r="B13" s="22" t="s">
        <v>32</v>
      </c>
      <c r="C13" s="13" t="s">
        <v>20</v>
      </c>
      <c r="D13" s="17">
        <v>110</v>
      </c>
      <c r="E13" s="19"/>
      <c r="F13" s="15">
        <f>ROUND(D13*E13,2)</f>
        <v>0</v>
      </c>
      <c r="ZY13" s="1" t="s">
        <v>12</v>
      </c>
      <c r="ZZ13" s="1" t="s">
        <v>31</v>
      </c>
    </row>
    <row r="14" spans="1:702" ht="24" x14ac:dyDescent="0.25">
      <c r="A14" s="9" t="s">
        <v>33</v>
      </c>
      <c r="B14" s="22" t="s">
        <v>36</v>
      </c>
      <c r="C14" s="13" t="s">
        <v>34</v>
      </c>
      <c r="D14" s="17">
        <v>125</v>
      </c>
      <c r="E14" s="19"/>
      <c r="F14" s="15">
        <f>ROUND(D14*E14,2)</f>
        <v>0</v>
      </c>
      <c r="ZY14" s="1" t="s">
        <v>12</v>
      </c>
      <c r="ZZ14" s="1" t="s">
        <v>35</v>
      </c>
    </row>
    <row r="15" spans="1:702" ht="24" x14ac:dyDescent="0.25">
      <c r="A15" s="9" t="s">
        <v>37</v>
      </c>
      <c r="B15" s="22" t="s">
        <v>39</v>
      </c>
      <c r="C15" s="13" t="s">
        <v>34</v>
      </c>
      <c r="D15" s="17">
        <v>20</v>
      </c>
      <c r="E15" s="19"/>
      <c r="F15" s="15">
        <f>ROUND(D15*E15,2)</f>
        <v>0</v>
      </c>
      <c r="ZY15" s="1" t="s">
        <v>12</v>
      </c>
      <c r="ZZ15" s="1" t="s">
        <v>38</v>
      </c>
    </row>
    <row r="16" spans="1:702" x14ac:dyDescent="0.25">
      <c r="A16" s="8" t="s">
        <v>40</v>
      </c>
      <c r="B16" s="12" t="s">
        <v>41</v>
      </c>
      <c r="C16" s="13"/>
      <c r="D16" s="16"/>
      <c r="E16" s="16"/>
      <c r="F16" s="14"/>
      <c r="ZY16" s="1" t="s">
        <v>4</v>
      </c>
    </row>
    <row r="17" spans="1:702" x14ac:dyDescent="0.25">
      <c r="A17" s="11" t="s">
        <v>42</v>
      </c>
      <c r="B17" s="21" t="s">
        <v>43</v>
      </c>
      <c r="C17" s="13"/>
      <c r="D17" s="16"/>
      <c r="E17" s="16"/>
      <c r="F17" s="14"/>
      <c r="ZY17" s="1" t="s">
        <v>7</v>
      </c>
    </row>
    <row r="18" spans="1:702" ht="24" x14ac:dyDescent="0.25">
      <c r="A18" s="9" t="s">
        <v>44</v>
      </c>
      <c r="B18" s="22" t="s">
        <v>47</v>
      </c>
      <c r="C18" s="13" t="s">
        <v>45</v>
      </c>
      <c r="D18" s="17">
        <v>16</v>
      </c>
      <c r="E18" s="19"/>
      <c r="F18" s="15">
        <f t="shared" ref="F18:F26" si="0">ROUND(D18*E18,2)</f>
        <v>0</v>
      </c>
      <c r="ZY18" s="1" t="s">
        <v>12</v>
      </c>
      <c r="ZZ18" s="1" t="s">
        <v>46</v>
      </c>
    </row>
    <row r="19" spans="1:702" x14ac:dyDescent="0.25">
      <c r="A19" s="9" t="s">
        <v>48</v>
      </c>
      <c r="B19" s="22" t="s">
        <v>50</v>
      </c>
      <c r="C19" s="13" t="s">
        <v>45</v>
      </c>
      <c r="D19" s="18">
        <v>1</v>
      </c>
      <c r="E19" s="19"/>
      <c r="F19" s="15">
        <f t="shared" si="0"/>
        <v>0</v>
      </c>
      <c r="ZY19" s="1" t="s">
        <v>12</v>
      </c>
      <c r="ZZ19" s="1" t="s">
        <v>49</v>
      </c>
    </row>
    <row r="20" spans="1:702" ht="24" x14ac:dyDescent="0.25">
      <c r="A20" s="9" t="s">
        <v>51</v>
      </c>
      <c r="B20" s="22" t="s">
        <v>53</v>
      </c>
      <c r="C20" s="13" t="s">
        <v>45</v>
      </c>
      <c r="D20" s="17">
        <v>2</v>
      </c>
      <c r="E20" s="19"/>
      <c r="F20" s="15">
        <f t="shared" si="0"/>
        <v>0</v>
      </c>
      <c r="ZY20" s="1" t="s">
        <v>12</v>
      </c>
      <c r="ZZ20" s="1" t="s">
        <v>52</v>
      </c>
    </row>
    <row r="21" spans="1:702" ht="36" x14ac:dyDescent="0.25">
      <c r="A21" s="9" t="s">
        <v>54</v>
      </c>
      <c r="B21" s="22" t="s">
        <v>56</v>
      </c>
      <c r="C21" s="13" t="s">
        <v>45</v>
      </c>
      <c r="D21" s="17">
        <v>3</v>
      </c>
      <c r="E21" s="19"/>
      <c r="F21" s="15">
        <f t="shared" si="0"/>
        <v>0</v>
      </c>
      <c r="ZY21" s="1" t="s">
        <v>12</v>
      </c>
      <c r="ZZ21" s="1" t="s">
        <v>55</v>
      </c>
    </row>
    <row r="22" spans="1:702" x14ac:dyDescent="0.25">
      <c r="A22" s="9" t="s">
        <v>57</v>
      </c>
      <c r="B22" s="22" t="s">
        <v>59</v>
      </c>
      <c r="C22" s="13" t="s">
        <v>45</v>
      </c>
      <c r="D22" s="17">
        <v>7</v>
      </c>
      <c r="E22" s="19"/>
      <c r="F22" s="15">
        <f t="shared" si="0"/>
        <v>0</v>
      </c>
      <c r="ZY22" s="1" t="s">
        <v>12</v>
      </c>
      <c r="ZZ22" s="1" t="s">
        <v>58</v>
      </c>
    </row>
    <row r="23" spans="1:702" x14ac:dyDescent="0.25">
      <c r="A23" s="9" t="s">
        <v>60</v>
      </c>
      <c r="B23" s="22" t="s">
        <v>62</v>
      </c>
      <c r="C23" s="13" t="s">
        <v>45</v>
      </c>
      <c r="D23" s="17">
        <v>1</v>
      </c>
      <c r="E23" s="19"/>
      <c r="F23" s="15">
        <f t="shared" si="0"/>
        <v>0</v>
      </c>
      <c r="ZY23" s="1" t="s">
        <v>12</v>
      </c>
      <c r="ZZ23" s="1" t="s">
        <v>61</v>
      </c>
    </row>
    <row r="24" spans="1:702" x14ac:dyDescent="0.25">
      <c r="A24" s="9" t="s">
        <v>63</v>
      </c>
      <c r="B24" s="22" t="s">
        <v>65</v>
      </c>
      <c r="C24" s="13" t="s">
        <v>45</v>
      </c>
      <c r="D24" s="17">
        <v>1</v>
      </c>
      <c r="E24" s="19"/>
      <c r="F24" s="15">
        <f t="shared" si="0"/>
        <v>0</v>
      </c>
      <c r="ZY24" s="1" t="s">
        <v>12</v>
      </c>
      <c r="ZZ24" s="1" t="s">
        <v>64</v>
      </c>
    </row>
    <row r="25" spans="1:702" x14ac:dyDescent="0.25">
      <c r="A25" s="9" t="s">
        <v>66</v>
      </c>
      <c r="B25" s="22" t="s">
        <v>68</v>
      </c>
      <c r="C25" s="13" t="s">
        <v>45</v>
      </c>
      <c r="D25" s="17">
        <v>1</v>
      </c>
      <c r="E25" s="19"/>
      <c r="F25" s="15">
        <f t="shared" si="0"/>
        <v>0</v>
      </c>
      <c r="ZY25" s="1" t="s">
        <v>12</v>
      </c>
      <c r="ZZ25" s="1" t="s">
        <v>67</v>
      </c>
    </row>
    <row r="26" spans="1:702" x14ac:dyDescent="0.25">
      <c r="A26" s="9" t="s">
        <v>69</v>
      </c>
      <c r="B26" s="22" t="s">
        <v>71</v>
      </c>
      <c r="C26" s="13" t="s">
        <v>45</v>
      </c>
      <c r="D26" s="17">
        <v>38</v>
      </c>
      <c r="E26" s="19"/>
      <c r="F26" s="15">
        <f t="shared" si="0"/>
        <v>0</v>
      </c>
      <c r="ZY26" s="1" t="s">
        <v>12</v>
      </c>
      <c r="ZZ26" s="1" t="s">
        <v>70</v>
      </c>
    </row>
    <row r="27" spans="1:702" x14ac:dyDescent="0.25">
      <c r="A27" s="11" t="s">
        <v>72</v>
      </c>
      <c r="B27" s="21" t="s">
        <v>73</v>
      </c>
      <c r="C27" s="13"/>
      <c r="D27" s="16"/>
      <c r="E27" s="16"/>
      <c r="F27" s="14"/>
      <c r="ZY27" s="1" t="s">
        <v>7</v>
      </c>
    </row>
    <row r="28" spans="1:702" x14ac:dyDescent="0.25">
      <c r="A28" s="9" t="s">
        <v>74</v>
      </c>
      <c r="B28" s="22" t="s">
        <v>76</v>
      </c>
      <c r="C28" s="13" t="s">
        <v>34</v>
      </c>
      <c r="D28" s="18">
        <v>1</v>
      </c>
      <c r="E28" s="19"/>
      <c r="F28" s="15">
        <f>ROUND(D28*E28,2)</f>
        <v>0</v>
      </c>
      <c r="ZY28" s="1" t="s">
        <v>12</v>
      </c>
      <c r="ZZ28" s="1" t="s">
        <v>75</v>
      </c>
    </row>
    <row r="29" spans="1:702" x14ac:dyDescent="0.25">
      <c r="A29" s="23"/>
      <c r="B29" s="24"/>
      <c r="C29" s="25"/>
      <c r="D29" s="26"/>
      <c r="E29" s="26"/>
      <c r="F29" s="27"/>
    </row>
    <row r="31" spans="1:702" x14ac:dyDescent="0.25">
      <c r="B31" s="28" t="s">
        <v>78</v>
      </c>
      <c r="F31" s="31">
        <f>SUBTOTAL(109,F3:F29)</f>
        <v>0</v>
      </c>
      <c r="ZY31" s="1" t="s">
        <v>77</v>
      </c>
    </row>
    <row r="32" spans="1:702" x14ac:dyDescent="0.25">
      <c r="A32" s="29" t="s">
        <v>80</v>
      </c>
      <c r="B32" s="30" t="str">
        <f>CONCATENATE("TVA (",A32,"%)")</f>
        <v>TVA (20%)</v>
      </c>
      <c r="F32" s="31">
        <f>(F31*A32)/100</f>
        <v>0</v>
      </c>
      <c r="ZY32" s="1" t="s">
        <v>79</v>
      </c>
    </row>
    <row r="33" spans="2:701" x14ac:dyDescent="0.25">
      <c r="B33" s="28" t="s">
        <v>82</v>
      </c>
      <c r="F33" s="31">
        <f>F31+F32</f>
        <v>0</v>
      </c>
      <c r="ZY33" s="1" t="s">
        <v>81</v>
      </c>
    </row>
  </sheetData>
  <sheetProtection algorithmName="SHA-512" hashValue="Rp8769dYkqriv3fyxcrWo0JZ//pBpoFCjSoN3jtNOIIsS/tv6WvA0l7FbOxfks1GNTdTIJbCLGmeDqWLuaMqfw==" saltValue="otgyEi5SJ1sPQaO9QueDxQ==" spinCount="100000" sheet="1" objects="1" scenarios="1" formatCells="0" formatColumns="0" formatRows="0"/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1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baseColWidth="10" defaultRowHeight="15" x14ac:dyDescent="0.25"/>
  <cols>
    <col min="1" max="1" width="9.7109375" style="2" customWidth="1"/>
    <col min="2" max="2" width="51.28515625" style="2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75.75" customHeight="1" x14ac:dyDescent="0.25">
      <c r="A1" s="32"/>
      <c r="B1" s="33"/>
      <c r="C1" s="33"/>
      <c r="D1" s="33"/>
      <c r="E1" s="33"/>
      <c r="F1" s="34"/>
    </row>
    <row r="2" spans="1:702" x14ac:dyDescent="0.25">
      <c r="A2" s="3"/>
      <c r="B2" s="4"/>
      <c r="C2" s="5" t="s">
        <v>0</v>
      </c>
      <c r="D2" s="6" t="s">
        <v>1</v>
      </c>
      <c r="E2" s="6" t="s">
        <v>2</v>
      </c>
      <c r="F2" s="7" t="s">
        <v>3</v>
      </c>
    </row>
    <row r="3" spans="1:702" x14ac:dyDescent="0.25">
      <c r="A3" s="10"/>
      <c r="B3" s="20"/>
      <c r="C3" s="13"/>
      <c r="D3" s="16"/>
      <c r="E3" s="16"/>
      <c r="F3" s="14"/>
    </row>
    <row r="4" spans="1:702" x14ac:dyDescent="0.25">
      <c r="A4" s="8" t="s">
        <v>83</v>
      </c>
      <c r="B4" s="12" t="s">
        <v>41</v>
      </c>
      <c r="C4" s="13"/>
      <c r="D4" s="16"/>
      <c r="E4" s="16"/>
      <c r="F4" s="14"/>
      <c r="ZY4" s="1" t="s">
        <v>4</v>
      </c>
    </row>
    <row r="5" spans="1:702" x14ac:dyDescent="0.25">
      <c r="A5" s="11" t="s">
        <v>84</v>
      </c>
      <c r="B5" s="21" t="s">
        <v>43</v>
      </c>
      <c r="C5" s="13"/>
      <c r="D5" s="16"/>
      <c r="E5" s="16"/>
      <c r="F5" s="14"/>
      <c r="ZY5" s="1" t="s">
        <v>7</v>
      </c>
    </row>
    <row r="6" spans="1:702" x14ac:dyDescent="0.25">
      <c r="A6" s="9" t="s">
        <v>85</v>
      </c>
      <c r="B6" s="22" t="s">
        <v>71</v>
      </c>
      <c r="C6" s="13" t="s">
        <v>45</v>
      </c>
      <c r="D6" s="17">
        <v>-38</v>
      </c>
      <c r="E6" s="19"/>
      <c r="F6" s="15">
        <f>ROUND(D6*E6,2)</f>
        <v>0</v>
      </c>
      <c r="ZY6" s="1" t="s">
        <v>12</v>
      </c>
      <c r="ZZ6" s="1" t="s">
        <v>70</v>
      </c>
    </row>
    <row r="7" spans="1:702" ht="24" x14ac:dyDescent="0.25">
      <c r="A7" s="9" t="s">
        <v>86</v>
      </c>
      <c r="B7" s="22" t="s">
        <v>88</v>
      </c>
      <c r="C7" s="13" t="s">
        <v>45</v>
      </c>
      <c r="D7" s="17">
        <v>38</v>
      </c>
      <c r="E7" s="19"/>
      <c r="F7" s="15">
        <f>ROUND(D7*E7,2)</f>
        <v>0</v>
      </c>
      <c r="ZY7" s="1" t="s">
        <v>12</v>
      </c>
      <c r="ZZ7" s="1" t="s">
        <v>87</v>
      </c>
    </row>
    <row r="8" spans="1:702" x14ac:dyDescent="0.25">
      <c r="A8" s="23"/>
      <c r="B8" s="24"/>
      <c r="C8" s="25"/>
      <c r="D8" s="26"/>
      <c r="E8" s="26"/>
      <c r="F8" s="27"/>
    </row>
    <row r="10" spans="1:702" x14ac:dyDescent="0.25">
      <c r="B10" s="28" t="s">
        <v>78</v>
      </c>
      <c r="F10" s="31">
        <f>SUBTOTAL(109,F3:F8)</f>
        <v>0</v>
      </c>
      <c r="ZY10" s="1" t="s">
        <v>77</v>
      </c>
    </row>
    <row r="11" spans="1:702" x14ac:dyDescent="0.25">
      <c r="A11" s="29" t="s">
        <v>80</v>
      </c>
      <c r="B11" s="30" t="str">
        <f>CONCATENATE("TVA (",A11,"%)")</f>
        <v>TVA (20%)</v>
      </c>
      <c r="F11" s="31">
        <f>(F10*A11)/100</f>
        <v>0</v>
      </c>
      <c r="ZY11" s="1" t="s">
        <v>79</v>
      </c>
    </row>
    <row r="12" spans="1:702" x14ac:dyDescent="0.25">
      <c r="B12" s="28" t="s">
        <v>82</v>
      </c>
      <c r="F12" s="31">
        <f>F10+F11</f>
        <v>0</v>
      </c>
      <c r="ZY12" s="1" t="s">
        <v>81</v>
      </c>
    </row>
  </sheetData>
  <sheetProtection algorithmName="SHA-512" hashValue="PzTj7AZ3A4S0AdcO8L2FapH9d7ryjf6r9Th992KJzhRXTE5fXB0Q9P60PpF8Fimy5oAQU445/JoABNC8soJBcg==" saltValue="9wRGgvwBGre6nKrV+LNR9w==" spinCount="100000" sheet="1" objects="1" scenarios="1" formatCells="0" formatColumns="0" formatRows="0"/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Lot N°04 MURS A OSSATURE BOIS-</vt:lpstr>
      <vt:lpstr>Lot N°04 VEO n°01  Remplacemen</vt:lpstr>
      <vt:lpstr>Feuil1</vt:lpstr>
      <vt:lpstr>'Lot N°04 MURS A OSSATURE BOIS-'!Print_Area</vt:lpstr>
      <vt:lpstr>'Lot N°04 VEO n°01  Remplacemen'!Print_Area</vt:lpstr>
      <vt:lpstr>'Lot N°04 MURS A OSSATURE BOIS-'!Print_Titles</vt:lpstr>
      <vt:lpstr>'Lot N°04 VEO n°01  Remplacemen'!Print_Titles</vt:lpstr>
      <vt:lpstr>'Lot N°04 VEO n°01  Remplacemen'!Zone_d_impression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2018-04-20T07:05:13Z</dcterms:created>
  <dcterms:modified xsi:type="dcterms:W3CDTF">2018-04-20T07:05:50Z</dcterms:modified>
</cp:coreProperties>
</file>