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CO2D\AFFAIRES\1536 Groupe Scolaire RUFFI\06 DCE\05 - DOCUMENTS PRODUITS\03 DPGF Version XLS\"/>
    </mc:Choice>
  </mc:AlternateContent>
  <bookViews>
    <workbookView xWindow="0" yWindow="0" windowWidth="9945" windowHeight="14055"/>
  </bookViews>
  <sheets>
    <sheet name="Lot N°02 ETANCHEITE" sheetId="2" r:id="rId1"/>
    <sheet name="Feuil1" sheetId="1" r:id="rId2"/>
  </sheets>
  <definedNames>
    <definedName name="Print_Area" localSheetId="0">'Lot N°02 ETANCHEITE'!$A$1:$F$71</definedName>
    <definedName name="Print_Titles" localSheetId="0">'Lot N°02 ETANCHEITE'!$1:$2</definedName>
    <definedName name="_xlnm.Print_Area" localSheetId="0">'Lot N°02 ETANCHEITE'!$A$1:$F$70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2" l="1"/>
  <c r="F69" i="2"/>
  <c r="F68" i="2"/>
  <c r="B69" i="2"/>
  <c r="F65" i="2"/>
  <c r="F64" i="2"/>
  <c r="F61" i="2"/>
  <c r="F59" i="2"/>
  <c r="F57" i="2"/>
  <c r="F54" i="2"/>
  <c r="F53" i="2"/>
  <c r="F50" i="2"/>
  <c r="F47" i="2"/>
  <c r="F46" i="2"/>
  <c r="F45" i="2"/>
  <c r="F42" i="2"/>
  <c r="F41" i="2"/>
  <c r="F40" i="2"/>
  <c r="F39" i="2"/>
  <c r="F38" i="2"/>
  <c r="F37" i="2"/>
  <c r="F35" i="2"/>
  <c r="F34" i="2"/>
  <c r="F33" i="2"/>
  <c r="F32" i="2"/>
  <c r="F31" i="2"/>
  <c r="F28" i="2"/>
  <c r="F27" i="2"/>
  <c r="F26" i="2"/>
  <c r="F25" i="2"/>
  <c r="F24" i="2"/>
  <c r="F23" i="2"/>
  <c r="F21" i="2"/>
  <c r="F20" i="2"/>
  <c r="F19" i="2"/>
  <c r="F18" i="2"/>
  <c r="F17" i="2"/>
  <c r="F16" i="2"/>
  <c r="F14" i="2"/>
  <c r="F13" i="2"/>
  <c r="F12" i="2"/>
  <c r="F8" i="2"/>
  <c r="F6" i="2"/>
</calcChain>
</file>

<file path=xl/sharedStrings.xml><?xml version="1.0" encoding="utf-8"?>
<sst xmlns="http://schemas.openxmlformats.org/spreadsheetml/2006/main" count="268" uniqueCount="172">
  <si>
    <t>U</t>
  </si>
  <si>
    <t>Quantité</t>
  </si>
  <si>
    <t>Prix en €</t>
  </si>
  <si>
    <t>Total en €</t>
  </si>
  <si>
    <t>CH3</t>
  </si>
  <si>
    <t>1</t>
  </si>
  <si>
    <t>GENERALITES SUR ETANCHEITE</t>
  </si>
  <si>
    <t>CH4</t>
  </si>
  <si>
    <t>1.1</t>
  </si>
  <si>
    <t>SUJETIONS GENERALES</t>
  </si>
  <si>
    <t xml:space="preserve">1.1 12 </t>
  </si>
  <si>
    <t xml:space="preserve">ENS  </t>
  </si>
  <si>
    <t>ART</t>
  </si>
  <si>
    <t>AJI-Q854</t>
  </si>
  <si>
    <t xml:space="preserve"> Action d'insertion obligatoire. Nombre d’heures d’insertion imposé pour ce lot.</t>
  </si>
  <si>
    <t>1.4</t>
  </si>
  <si>
    <t>DOSSIER D'INTERVENTION ULTERIEURE et DOE</t>
  </si>
  <si>
    <t xml:space="preserve">1.4 1 </t>
  </si>
  <si>
    <t>JOC-A313</t>
  </si>
  <si>
    <t>Dossier DIUO et DOE</t>
  </si>
  <si>
    <t>2</t>
  </si>
  <si>
    <t>TERRASSES NON CIRCULABLES</t>
  </si>
  <si>
    <t>2.1</t>
  </si>
  <si>
    <t>ETANCHEITE A MEMBRANE</t>
  </si>
  <si>
    <t>CH5</t>
  </si>
  <si>
    <t xml:space="preserve">2.1 1 </t>
  </si>
  <si>
    <t xml:space="preserve">M2   </t>
  </si>
  <si>
    <t>JOC-B206</t>
  </si>
  <si>
    <t>Isolation en mousse de polyuréthane de 40mm - RD = 1.50 m².K/W</t>
  </si>
  <si>
    <t xml:space="preserve">2.1 2 </t>
  </si>
  <si>
    <t>JOC-B316</t>
  </si>
  <si>
    <t>Isolation en polyuréthane de 120mm - R=5.45m².K/W</t>
  </si>
  <si>
    <t xml:space="preserve">2.1 3 </t>
  </si>
  <si>
    <t xml:space="preserve">ML   </t>
  </si>
  <si>
    <t>SEB-C419</t>
  </si>
  <si>
    <t>Isolation en polyuréthane de 120mm - R=5.45m².K/W en relevés</t>
  </si>
  <si>
    <t xml:space="preserve">2.1 4 </t>
  </si>
  <si>
    <t>JOC-B319</t>
  </si>
  <si>
    <t>Pare-vapeur sur support béton</t>
  </si>
  <si>
    <t xml:space="preserve">2.1 5 </t>
  </si>
  <si>
    <t>DAD-B759</t>
  </si>
  <si>
    <t>Etanchéité membrane à base de polypropylènes modifiés (FPO), y compris écran de séparation mécanique</t>
  </si>
  <si>
    <t xml:space="preserve">2.1 6 </t>
  </si>
  <si>
    <t>JOC-B317</t>
  </si>
  <si>
    <t>Relevé en pose libre - membrane FPO</t>
  </si>
  <si>
    <t xml:space="preserve">2.1 7 </t>
  </si>
  <si>
    <t>AJI-K753</t>
  </si>
  <si>
    <t>Traitement des rives sur ITE</t>
  </si>
  <si>
    <t xml:space="preserve">2.1 8 </t>
  </si>
  <si>
    <t>DAD-B589</t>
  </si>
  <si>
    <t>Traitement des rives</t>
  </si>
  <si>
    <t xml:space="preserve">2.1 9 </t>
  </si>
  <si>
    <t>JOC-B321</t>
  </si>
  <si>
    <t>Habillage de poutre en relevé - membrane FPO</t>
  </si>
  <si>
    <t xml:space="preserve">2.1 10 </t>
  </si>
  <si>
    <t xml:space="preserve">U    </t>
  </si>
  <si>
    <t>AJI-R838</t>
  </si>
  <si>
    <t>Naissances d'eau pluviales Ø125mm</t>
  </si>
  <si>
    <t xml:space="preserve">2.1 11 </t>
  </si>
  <si>
    <t>AJI-H591</t>
  </si>
  <si>
    <t>Naissances d'eau pluviales Ø100mm</t>
  </si>
  <si>
    <t xml:space="preserve">2.1 12 </t>
  </si>
  <si>
    <t>JOC-B322</t>
  </si>
  <si>
    <t>Trop plein Ø100mm</t>
  </si>
  <si>
    <t xml:space="preserve">2.1 13 </t>
  </si>
  <si>
    <t>AJI-H637</t>
  </si>
  <si>
    <t>Abergement pour ventilation de chute EU/EV Ø100mm</t>
  </si>
  <si>
    <t xml:space="preserve">2.1 14 </t>
  </si>
  <si>
    <t>AJI-H650</t>
  </si>
  <si>
    <t>Habillage de poutre en dilatation contre mur haut - membrane FPO</t>
  </si>
  <si>
    <t xml:space="preserve">2.1 15 </t>
  </si>
  <si>
    <t>JOC-B399</t>
  </si>
  <si>
    <t>Habillage de poutres doubles en dilatation - membrane FPO</t>
  </si>
  <si>
    <t>3</t>
  </si>
  <si>
    <t>TERRASSES CIRCULABLES</t>
  </si>
  <si>
    <t>3.1</t>
  </si>
  <si>
    <t>ETANCHEITE AVEC PROTECTION PAR DALLES</t>
  </si>
  <si>
    <t xml:space="preserve">3.1 1 </t>
  </si>
  <si>
    <t>ETDASP10</t>
  </si>
  <si>
    <t>Pare-vapeur :</t>
  </si>
  <si>
    <t xml:space="preserve">3.1 2 </t>
  </si>
  <si>
    <t>AJI-J422</t>
  </si>
  <si>
    <t xml:space="preserve">3.1 3 </t>
  </si>
  <si>
    <t>ETDASP40</t>
  </si>
  <si>
    <t>Etanchéité F5 I5 T4</t>
  </si>
  <si>
    <t xml:space="preserve">3.1 4 </t>
  </si>
  <si>
    <t>ETDASP45</t>
  </si>
  <si>
    <t>Relevés ou retombées.</t>
  </si>
  <si>
    <t xml:space="preserve">3.1 5 </t>
  </si>
  <si>
    <t>SEB-B742</t>
  </si>
  <si>
    <t>Protection par lames en bois 120 x 2400 mm long x 28 mm épr sur lambourdes.</t>
  </si>
  <si>
    <t>3.2</t>
  </si>
  <si>
    <t>ETANCHEITE SOUS PROTECTION DURE</t>
  </si>
  <si>
    <t xml:space="preserve">3.2 1 </t>
  </si>
  <si>
    <t>ETSPDU05</t>
  </si>
  <si>
    <t xml:space="preserve">3.2 2 </t>
  </si>
  <si>
    <t>AJI-O763</t>
  </si>
  <si>
    <t xml:space="preserve">3.2 3 </t>
  </si>
  <si>
    <t>ETSPDU14</t>
  </si>
  <si>
    <t>Complexe d'étancheïté type bicouche, posé en indépendance avec classement F5 I5 T4</t>
  </si>
  <si>
    <t xml:space="preserve">3.2 4 </t>
  </si>
  <si>
    <t>ETSPDU25</t>
  </si>
  <si>
    <t>Relevés</t>
  </si>
  <si>
    <t xml:space="preserve">3.2 5 </t>
  </si>
  <si>
    <t>YSA-B328</t>
  </si>
  <si>
    <t xml:space="preserve"> couche drainante et de désolidarisation</t>
  </si>
  <si>
    <t xml:space="preserve">3.2 6 </t>
  </si>
  <si>
    <t>ETSPDU60</t>
  </si>
  <si>
    <t>Etanchéité de joint de dilatation</t>
  </si>
  <si>
    <t>4</t>
  </si>
  <si>
    <t>MURS ENTERRES</t>
  </si>
  <si>
    <t>4.1</t>
  </si>
  <si>
    <t>ETANCHEITE MURS ENTERRES</t>
  </si>
  <si>
    <t xml:space="preserve">4.1 1 </t>
  </si>
  <si>
    <t>ETMUEN10</t>
  </si>
  <si>
    <t>Etanchéité enterrée verticale bi-couche</t>
  </si>
  <si>
    <t xml:space="preserve">4.1 2 </t>
  </si>
  <si>
    <t>ETMUEN40</t>
  </si>
  <si>
    <t>Protection de l'étanchéité protecdrain ou équivalent.</t>
  </si>
  <si>
    <t xml:space="preserve">4.1 3 </t>
  </si>
  <si>
    <t>ETMUEN50</t>
  </si>
  <si>
    <t>Profilés d'arrêt d'étanchéité des murs enterrés.</t>
  </si>
  <si>
    <t>5</t>
  </si>
  <si>
    <t>ETANCHEITE LIQUIDE</t>
  </si>
  <si>
    <t>5.1</t>
  </si>
  <si>
    <t>SYSTEME D'ETANCHEITE LIQUIDE A FROID</t>
  </si>
  <si>
    <t xml:space="preserve">5.1 1 </t>
  </si>
  <si>
    <t>JOC-B147</t>
  </si>
  <si>
    <t>Etanchéité liquide type résine sans protection lourde</t>
  </si>
  <si>
    <t>6</t>
  </si>
  <si>
    <t>PIECES DE FINITION</t>
  </si>
  <si>
    <t>6.1</t>
  </si>
  <si>
    <t>PROFILES SOLIN</t>
  </si>
  <si>
    <t xml:space="preserve">6.1 1 </t>
  </si>
  <si>
    <t>ETPRSO20</t>
  </si>
  <si>
    <t>Profilé solin</t>
  </si>
  <si>
    <t xml:space="preserve">6.1 2 </t>
  </si>
  <si>
    <t>DAD-B824</t>
  </si>
  <si>
    <t>Profilé solinet départ d'isolant de 150mm de Dani Alu ou équivalent</t>
  </si>
  <si>
    <t>7</t>
  </si>
  <si>
    <t>EVACUATIONS DES EAUX PLUVIALES</t>
  </si>
  <si>
    <t>7.1</t>
  </si>
  <si>
    <t>GARGOUILLES EN ACIER GALVANISE</t>
  </si>
  <si>
    <t xml:space="preserve">7.1 1 </t>
  </si>
  <si>
    <t>AJI-D431</t>
  </si>
  <si>
    <t>Gargouille EP Ø100 mm</t>
  </si>
  <si>
    <t>7.2</t>
  </si>
  <si>
    <t>TROP PLEIN</t>
  </si>
  <si>
    <t xml:space="preserve">7.2 1 </t>
  </si>
  <si>
    <t>AJI-R850</t>
  </si>
  <si>
    <t>Trop plein Ø 100 mm</t>
  </si>
  <si>
    <t>7.3</t>
  </si>
  <si>
    <t>DESCENTE EN ZINC</t>
  </si>
  <si>
    <t xml:space="preserve">7.3 1 </t>
  </si>
  <si>
    <t>SEB-C139</t>
  </si>
  <si>
    <t>Descente en zinc Ø 125mm y/c fixations, coudes etc ..</t>
  </si>
  <si>
    <t>8</t>
  </si>
  <si>
    <t>DIVERS</t>
  </si>
  <si>
    <t>8.1</t>
  </si>
  <si>
    <t>DISPOSITIFS D'ANCRAGE PERMANENTS</t>
  </si>
  <si>
    <t xml:space="preserve">8.1 1 </t>
  </si>
  <si>
    <t>ETPOIA30</t>
  </si>
  <si>
    <t>Potelets d'ancrage sur toiture étanchée</t>
  </si>
  <si>
    <t xml:space="preserve">8.1 2 </t>
  </si>
  <si>
    <t>ETPOIA40</t>
  </si>
  <si>
    <t>Point d'ancrage pour garde-corps sur acrotère béton</t>
  </si>
  <si>
    <t>TOTHT</t>
  </si>
  <si>
    <t>Montant HT du Lot N°02 ETANCHEITE</t>
  </si>
  <si>
    <t>TVA</t>
  </si>
  <si>
    <t>20</t>
  </si>
  <si>
    <t>TOTTTC</t>
  </si>
  <si>
    <t>Montant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</si>
</sst>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"/>
    <numFmt numFmtId="165" formatCode="#,##0;\-#,##0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u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sz val="11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0E0E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">
    <xf numFmtId="0" fontId="0" fillId="0" borderId="0">
      <alignment vertical="top"/>
    </xf>
    <xf numFmtId="0" fontId="2" fillId="2" borderId="1">
      <alignment horizontal="left" vertical="top" wrapText="1"/>
    </xf>
    <xf numFmtId="0" fontId="2" fillId="2" borderId="0">
      <alignment horizontal="left" vertical="top" wrapText="1"/>
    </xf>
    <xf numFmtId="49" fontId="3" fillId="3" borderId="0">
      <alignment horizontal="left" vertical="top" wrapText="1"/>
    </xf>
    <xf numFmtId="0" fontId="3" fillId="3" borderId="0">
      <alignment horizontal="left" vertical="top" wrapText="1"/>
    </xf>
    <xf numFmtId="49" fontId="3" fillId="3" borderId="0">
      <alignment horizontal="left" vertical="top" wrapText="1"/>
    </xf>
    <xf numFmtId="0" fontId="3" fillId="3" borderId="0">
      <alignment horizontal="left" vertical="top" wrapText="1"/>
    </xf>
    <xf numFmtId="49" fontId="3" fillId="4" borderId="2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4" fillId="5" borderId="2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5" fillId="3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5" fillId="3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3" fillId="3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6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7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49" fontId="9" fillId="2" borderId="0">
      <alignment vertical="top" wrapText="1"/>
    </xf>
    <xf numFmtId="49" fontId="3" fillId="2" borderId="0">
      <alignment horizontal="left" vertical="top"/>
    </xf>
    <xf numFmtId="0" fontId="8" fillId="2" borderId="0">
      <alignment horizontal="left" vertical="top"/>
    </xf>
    <xf numFmtId="0" fontId="8" fillId="2" borderId="0">
      <alignment horizontal="left" vertical="top"/>
    </xf>
    <xf numFmtId="0" fontId="8" fillId="2" borderId="0">
      <alignment horizontal="left" vertical="top"/>
    </xf>
  </cellStyleXfs>
  <cellXfs count="36">
    <xf numFmtId="0" fontId="0" fillId="0" borderId="0" xfId="0">
      <alignment vertical="top"/>
    </xf>
    <xf numFmtId="0" fontId="0" fillId="2" borderId="0" xfId="0" applyFill="1" applyProtection="1">
      <alignment vertical="top"/>
    </xf>
    <xf numFmtId="49" fontId="0" fillId="2" borderId="0" xfId="0" applyNumberFormat="1" applyFill="1" applyProtection="1">
      <alignment vertical="top"/>
    </xf>
    <xf numFmtId="49" fontId="1" fillId="2" borderId="5" xfId="0" applyNumberFormat="1" applyFont="1" applyFill="1" applyBorder="1" applyProtection="1">
      <alignment vertical="top"/>
    </xf>
    <xf numFmtId="49" fontId="1" fillId="2" borderId="4" xfId="0" applyNumberFormat="1" applyFont="1" applyFill="1" applyBorder="1" applyAlignment="1" applyProtection="1">
      <alignment horizontal="center" vertical="top" wrapText="1"/>
    </xf>
    <xf numFmtId="0" fontId="1" fillId="2" borderId="8" xfId="0" applyFont="1" applyFill="1" applyBorder="1" applyAlignment="1" applyProtection="1">
      <alignment horizontal="left" vertical="top" wrapText="1"/>
    </xf>
    <xf numFmtId="0" fontId="1" fillId="2" borderId="8" xfId="0" applyFont="1" applyFill="1" applyBorder="1" applyAlignment="1" applyProtection="1">
      <alignment horizontal="right" vertical="top" wrapText="1"/>
    </xf>
    <xf numFmtId="0" fontId="1" fillId="2" borderId="9" xfId="0" applyFont="1" applyFill="1" applyBorder="1" applyAlignment="1" applyProtection="1">
      <alignment horizontal="right" vertical="top" wrapText="1"/>
    </xf>
    <xf numFmtId="49" fontId="4" fillId="5" borderId="5" xfId="11" applyBorder="1">
      <alignment horizontal="left" vertical="top" wrapText="1"/>
    </xf>
    <xf numFmtId="49" fontId="6" fillId="2" borderId="10" xfId="27" applyBorder="1">
      <alignment horizontal="left" vertical="top" wrapText="1"/>
    </xf>
    <xf numFmtId="49" fontId="0" fillId="2" borderId="10" xfId="0" applyNumberFormat="1" applyFill="1" applyBorder="1" applyProtection="1">
      <alignment vertical="top"/>
    </xf>
    <xf numFmtId="49" fontId="5" fillId="3" borderId="10" xfId="15" applyBorder="1">
      <alignment horizontal="left" vertical="top" wrapText="1"/>
    </xf>
    <xf numFmtId="49" fontId="5" fillId="3" borderId="10" xfId="19" applyBorder="1">
      <alignment horizontal="left" vertical="top" wrapText="1"/>
    </xf>
    <xf numFmtId="49" fontId="4" fillId="5" borderId="4" xfId="11" applyBorder="1">
      <alignment horizontal="left" vertical="top" wrapText="1"/>
    </xf>
    <xf numFmtId="0" fontId="0" fillId="2" borderId="12" xfId="0" applyFill="1" applyBorder="1" applyAlignment="1" applyProtection="1">
      <alignment horizontal="left" vertical="top"/>
    </xf>
    <xf numFmtId="0" fontId="0" fillId="2" borderId="11" xfId="0" applyFill="1" applyBorder="1" applyAlignment="1" applyProtection="1">
      <alignment horizontal="right" vertical="top"/>
    </xf>
    <xf numFmtId="164" fontId="0" fillId="2" borderId="11" xfId="0" applyNumberFormat="1" applyFill="1" applyBorder="1" applyAlignment="1" applyProtection="1">
      <alignment horizontal="right" vertical="top"/>
    </xf>
    <xf numFmtId="0" fontId="0" fillId="2" borderId="12" xfId="0" applyFill="1" applyBorder="1" applyAlignment="1" applyProtection="1">
      <alignment horizontal="right" vertical="top"/>
    </xf>
    <xf numFmtId="164" fontId="0" fillId="2" borderId="12" xfId="0" applyNumberFormat="1" applyFill="1" applyBorder="1" applyAlignment="1" applyProtection="1">
      <alignment horizontal="right" vertical="top"/>
    </xf>
    <xf numFmtId="165" fontId="0" fillId="2" borderId="12" xfId="0" applyNumberFormat="1" applyFill="1" applyBorder="1" applyAlignment="1" applyProtection="1">
      <alignment horizontal="right" vertical="top"/>
    </xf>
    <xf numFmtId="164" fontId="0" fillId="2" borderId="12" xfId="0" applyNumberFormat="1" applyFill="1" applyBorder="1" applyAlignment="1" applyProtection="1">
      <alignment horizontal="right" vertical="top"/>
      <protection locked="0"/>
    </xf>
    <xf numFmtId="49" fontId="0" fillId="2" borderId="0" xfId="0" applyNumberFormat="1" applyFill="1" applyBorder="1" applyProtection="1">
      <alignment vertical="top"/>
    </xf>
    <xf numFmtId="49" fontId="5" fillId="3" borderId="0" xfId="15" applyBorder="1">
      <alignment horizontal="left" vertical="top" wrapText="1"/>
    </xf>
    <xf numFmtId="49" fontId="6" fillId="2" borderId="0" xfId="27" applyBorder="1">
      <alignment horizontal="left" vertical="top" wrapText="1"/>
    </xf>
    <xf numFmtId="49" fontId="0" fillId="2" borderId="13" xfId="0" applyNumberFormat="1" applyFill="1" applyBorder="1" applyProtection="1">
      <alignment vertical="top"/>
    </xf>
    <xf numFmtId="49" fontId="0" fillId="2" borderId="14" xfId="0" applyNumberFormat="1" applyFill="1" applyBorder="1" applyProtection="1">
      <alignment vertical="top"/>
    </xf>
    <xf numFmtId="0" fontId="0" fillId="2" borderId="15" xfId="0" applyFill="1" applyBorder="1" applyAlignment="1" applyProtection="1">
      <alignment horizontal="left" vertical="top"/>
    </xf>
    <xf numFmtId="0" fontId="0" fillId="2" borderId="15" xfId="0" applyFill="1" applyBorder="1" applyAlignment="1" applyProtection="1">
      <alignment horizontal="right" vertical="top"/>
    </xf>
    <xf numFmtId="0" fontId="0" fillId="2" borderId="16" xfId="0" applyFill="1" applyBorder="1" applyAlignment="1" applyProtection="1">
      <alignment horizontal="right" vertical="top"/>
    </xf>
    <xf numFmtId="49" fontId="1" fillId="2" borderId="0" xfId="0" applyNumberFormat="1" applyFont="1" applyFill="1" applyProtection="1">
      <alignment vertical="top"/>
    </xf>
    <xf numFmtId="164" fontId="10" fillId="2" borderId="0" xfId="0" applyNumberFormat="1" applyFont="1" applyFill="1" applyProtection="1">
      <alignment vertical="top"/>
    </xf>
    <xf numFmtId="0" fontId="1" fillId="2" borderId="0" xfId="0" applyNumberFormat="1" applyFont="1" applyFill="1" applyProtection="1">
      <alignment vertical="top"/>
    </xf>
    <xf numFmtId="164" fontId="1" fillId="2" borderId="0" xfId="0" applyNumberFormat="1" applyFont="1" applyFill="1" applyProtection="1">
      <alignment vertical="top"/>
    </xf>
    <xf numFmtId="49" fontId="0" fillId="2" borderId="6" xfId="0" applyNumberFormat="1" applyFill="1" applyBorder="1" applyProtection="1">
      <alignment vertical="top"/>
    </xf>
    <xf numFmtId="49" fontId="0" fillId="2" borderId="3" xfId="0" applyNumberFormat="1" applyFill="1" applyBorder="1" applyProtection="1">
      <alignment vertical="top"/>
    </xf>
    <xf numFmtId="49" fontId="0" fillId="2" borderId="7" xfId="0" applyNumberFormat="1" applyFill="1" applyBorder="1" applyProtection="1">
      <alignment vertical="top"/>
    </xf>
  </cellXfs>
  <cellStyles count="50">
    <cellStyle name="ArtDescriptif" xfId="29"/>
    <cellStyle name="ArtLibelleCond" xfId="28"/>
    <cellStyle name="ArtNote1" xfId="30"/>
    <cellStyle name="ArtNote2" xfId="31"/>
    <cellStyle name="ArtNote3" xfId="32"/>
    <cellStyle name="ArtNote4" xfId="33"/>
    <cellStyle name="ArtNote5" xfId="34"/>
    <cellStyle name="ArtQuantite" xfId="35"/>
    <cellStyle name="ArtTitre" xfId="27"/>
    <cellStyle name="ChapDescriptif0" xfId="8"/>
    <cellStyle name="ChapDescriptif1" xfId="12"/>
    <cellStyle name="ChapDescriptif2" xfId="16"/>
    <cellStyle name="ChapDescriptif3" xfId="20"/>
    <cellStyle name="ChapDescriptif4" xfId="24"/>
    <cellStyle name="ChapNote0" xfId="9"/>
    <cellStyle name="ChapNote1" xfId="13"/>
    <cellStyle name="ChapNote2" xfId="17"/>
    <cellStyle name="ChapNote3" xfId="21"/>
    <cellStyle name="ChapNote4" xfId="25"/>
    <cellStyle name="ChapRecap0" xfId="10"/>
    <cellStyle name="ChapRecap1" xfId="14"/>
    <cellStyle name="ChapRecap2" xfId="18"/>
    <cellStyle name="ChapRecap3" xfId="22"/>
    <cellStyle name="ChapRecap4" xfId="26"/>
    <cellStyle name="ChapTitre0" xfId="7"/>
    <cellStyle name="ChapTitre1" xfId="11"/>
    <cellStyle name="ChapTitre2" xfId="15"/>
    <cellStyle name="ChapTitre3" xfId="19"/>
    <cellStyle name="ChapTitre4" xfId="23"/>
    <cellStyle name="Commentaire" xfId="1" builtinId="10" customBuiltin="1"/>
    <cellStyle name="DQLocQuantNonLoc" xfId="43"/>
    <cellStyle name="DQLocRefClass" xfId="42"/>
    <cellStyle name="DQLocStruct" xfId="44"/>
    <cellStyle name="DQMinutes" xfId="45"/>
    <cellStyle name="Info Entete" xfId="48"/>
    <cellStyle name="Inter Entete" xfId="49"/>
    <cellStyle name="LocGen" xfId="37"/>
    <cellStyle name="LocLit" xfId="39"/>
    <cellStyle name="LocRefClass" xfId="38"/>
    <cellStyle name="LocSignetRep" xfId="41"/>
    <cellStyle name="LocStrRecap0" xfId="4"/>
    <cellStyle name="LocStrRecap1" xfId="6"/>
    <cellStyle name="LocStrTexte0" xfId="3"/>
    <cellStyle name="LocStrTexte1" xfId="5"/>
    <cellStyle name="LocStruct" xfId="40"/>
    <cellStyle name="LocTitre" xfId="36"/>
    <cellStyle name="Lot" xfId="46"/>
    <cellStyle name="Normal" xfId="0" builtinId="0" customBuiltin="1"/>
    <cellStyle name="Numerotation" xfId="2"/>
    <cellStyle name="Titre Entete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63500</xdr:colOff>
      <xdr:row>0</xdr:row>
      <xdr:rowOff>38100</xdr:rowOff>
    </xdr:from>
    <xdr:to>
      <xdr:col>6</xdr:col>
      <xdr:colOff>76200</xdr:colOff>
      <xdr:row>0</xdr:row>
      <xdr:rowOff>863600</xdr:rowOff>
    </xdr:to>
    <xdr:sp macro="" textlink="">
      <xdr:nvSpPr>
        <xdr:cNvPr id="2" name="Forme1"/>
        <xdr:cNvSpPr/>
      </xdr:nvSpPr>
      <xdr:spPr>
        <a:xfrm>
          <a:off x="63500" y="38100"/>
          <a:ext cx="6604000" cy="825500"/>
        </a:xfrm>
        <a:prstGeom prst="rect">
          <a:avLst/>
        </a:prstGeom>
        <a:noFill/>
        <a:ln w="3175" cap="flat" cmpd="sng" algn="ctr">
          <a:solidFill>
            <a:srgbClr val="000000"/>
          </a:solidFill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D.P.G.F.
Lot N°02 ETANCHEITE
CONSTRUCTION DU NOUVEAU GROUPE SCOLAIRE RUFFI  13002 MARSEILLE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Z70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5" sqref="B15"/>
    </sheetView>
  </sheetViews>
  <sheetFormatPr baseColWidth="10" defaultRowHeight="15" x14ac:dyDescent="0.25"/>
  <cols>
    <col min="1" max="1" width="9.7109375" style="2" customWidth="1"/>
    <col min="2" max="2" width="51.28515625" style="2" customWidth="1"/>
    <col min="3" max="3" width="4.7109375" style="1" customWidth="1"/>
    <col min="4" max="5" width="10.7109375" style="1" customWidth="1"/>
    <col min="6" max="6" width="11.7109375" style="1" customWidth="1"/>
    <col min="7" max="16384" width="11.42578125" style="1"/>
  </cols>
  <sheetData>
    <row r="1" spans="1:702" ht="75.75" customHeight="1" x14ac:dyDescent="0.25">
      <c r="A1" s="33"/>
      <c r="B1" s="34"/>
      <c r="C1" s="34"/>
      <c r="D1" s="34"/>
      <c r="E1" s="34"/>
      <c r="F1" s="35"/>
    </row>
    <row r="2" spans="1:702" x14ac:dyDescent="0.25">
      <c r="A2" s="3"/>
      <c r="B2" s="4"/>
      <c r="C2" s="5" t="s">
        <v>0</v>
      </c>
      <c r="D2" s="6" t="s">
        <v>1</v>
      </c>
      <c r="E2" s="6" t="s">
        <v>2</v>
      </c>
      <c r="F2" s="7" t="s">
        <v>3</v>
      </c>
    </row>
    <row r="3" spans="1:702" x14ac:dyDescent="0.25">
      <c r="A3" s="10"/>
      <c r="B3" s="21"/>
      <c r="C3" s="14"/>
      <c r="D3" s="17"/>
      <c r="E3" s="17"/>
      <c r="F3" s="15"/>
    </row>
    <row r="4" spans="1:702" x14ac:dyDescent="0.25">
      <c r="A4" s="8" t="s">
        <v>5</v>
      </c>
      <c r="B4" s="13" t="s">
        <v>6</v>
      </c>
      <c r="C4" s="14"/>
      <c r="D4" s="17"/>
      <c r="E4" s="17"/>
      <c r="F4" s="15"/>
      <c r="ZY4" s="1" t="s">
        <v>4</v>
      </c>
    </row>
    <row r="5" spans="1:702" x14ac:dyDescent="0.25">
      <c r="A5" s="11" t="s">
        <v>8</v>
      </c>
      <c r="B5" s="22" t="s">
        <v>9</v>
      </c>
      <c r="C5" s="14"/>
      <c r="D5" s="17"/>
      <c r="E5" s="17"/>
      <c r="F5" s="15"/>
      <c r="ZY5" s="1" t="s">
        <v>7</v>
      </c>
    </row>
    <row r="6" spans="1:702" ht="24" x14ac:dyDescent="0.25">
      <c r="A6" s="9" t="s">
        <v>10</v>
      </c>
      <c r="B6" s="23" t="s">
        <v>14</v>
      </c>
      <c r="C6" s="14" t="s">
        <v>11</v>
      </c>
      <c r="D6" s="18">
        <v>1</v>
      </c>
      <c r="E6" s="20"/>
      <c r="F6" s="16">
        <f>ROUND(D6*E6,2)</f>
        <v>0</v>
      </c>
      <c r="ZY6" s="1" t="s">
        <v>12</v>
      </c>
      <c r="ZZ6" s="1" t="s">
        <v>13</v>
      </c>
    </row>
    <row r="7" spans="1:702" x14ac:dyDescent="0.25">
      <c r="A7" s="11" t="s">
        <v>15</v>
      </c>
      <c r="B7" s="22" t="s">
        <v>16</v>
      </c>
      <c r="C7" s="14"/>
      <c r="D7" s="17"/>
      <c r="E7" s="17"/>
      <c r="F7" s="15"/>
      <c r="ZY7" s="1" t="s">
        <v>7</v>
      </c>
    </row>
    <row r="8" spans="1:702" x14ac:dyDescent="0.25">
      <c r="A8" s="9" t="s">
        <v>17</v>
      </c>
      <c r="B8" s="23" t="s">
        <v>19</v>
      </c>
      <c r="C8" s="14" t="s">
        <v>11</v>
      </c>
      <c r="D8" s="18">
        <v>1</v>
      </c>
      <c r="E8" s="20"/>
      <c r="F8" s="16">
        <f>ROUND(D8*E8,2)</f>
        <v>0</v>
      </c>
      <c r="ZY8" s="1" t="s">
        <v>12</v>
      </c>
      <c r="ZZ8" s="1" t="s">
        <v>18</v>
      </c>
    </row>
    <row r="9" spans="1:702" x14ac:dyDescent="0.25">
      <c r="A9" s="8" t="s">
        <v>20</v>
      </c>
      <c r="B9" s="13" t="s">
        <v>21</v>
      </c>
      <c r="C9" s="14"/>
      <c r="D9" s="17"/>
      <c r="E9" s="17"/>
      <c r="F9" s="15"/>
      <c r="ZY9" s="1" t="s">
        <v>4</v>
      </c>
    </row>
    <row r="10" spans="1:702" x14ac:dyDescent="0.25">
      <c r="A10" s="11" t="s">
        <v>22</v>
      </c>
      <c r="B10" s="22" t="s">
        <v>23</v>
      </c>
      <c r="C10" s="14"/>
      <c r="D10" s="17"/>
      <c r="E10" s="17"/>
      <c r="F10" s="15"/>
      <c r="ZY10" s="1" t="s">
        <v>7</v>
      </c>
    </row>
    <row r="11" spans="1:702" x14ac:dyDescent="0.25">
      <c r="A11" s="12"/>
      <c r="B11" s="21"/>
      <c r="C11" s="14"/>
      <c r="D11" s="17"/>
      <c r="E11" s="17"/>
      <c r="F11" s="15"/>
      <c r="ZY11" s="1" t="s">
        <v>24</v>
      </c>
    </row>
    <row r="12" spans="1:702" ht="24" x14ac:dyDescent="0.25">
      <c r="A12" s="9" t="s">
        <v>25</v>
      </c>
      <c r="B12" s="23" t="s">
        <v>28</v>
      </c>
      <c r="C12" s="14" t="s">
        <v>26</v>
      </c>
      <c r="D12" s="18">
        <v>11</v>
      </c>
      <c r="E12" s="20"/>
      <c r="F12" s="16">
        <f>ROUND(D12*E12,2)</f>
        <v>0</v>
      </c>
      <c r="ZY12" s="1" t="s">
        <v>12</v>
      </c>
      <c r="ZZ12" s="1" t="s">
        <v>27</v>
      </c>
    </row>
    <row r="13" spans="1:702" x14ac:dyDescent="0.25">
      <c r="A13" s="9" t="s">
        <v>29</v>
      </c>
      <c r="B13" s="23" t="s">
        <v>31</v>
      </c>
      <c r="C13" s="14" t="s">
        <v>26</v>
      </c>
      <c r="D13" s="18">
        <v>955</v>
      </c>
      <c r="E13" s="20"/>
      <c r="F13" s="16">
        <f>ROUND(D13*E13,2)</f>
        <v>0</v>
      </c>
      <c r="ZY13" s="1" t="s">
        <v>12</v>
      </c>
      <c r="ZZ13" s="1" t="s">
        <v>30</v>
      </c>
    </row>
    <row r="14" spans="1:702" ht="24" x14ac:dyDescent="0.25">
      <c r="A14" s="9" t="s">
        <v>32</v>
      </c>
      <c r="B14" s="23" t="s">
        <v>35</v>
      </c>
      <c r="C14" s="14" t="s">
        <v>33</v>
      </c>
      <c r="D14" s="18">
        <v>232</v>
      </c>
      <c r="E14" s="20"/>
      <c r="F14" s="16">
        <f>ROUND(D14*E14,2)</f>
        <v>0</v>
      </c>
      <c r="ZY14" s="1" t="s">
        <v>12</v>
      </c>
      <c r="ZZ14" s="1" t="s">
        <v>34</v>
      </c>
    </row>
    <row r="15" spans="1:702" x14ac:dyDescent="0.25">
      <c r="A15" s="12"/>
      <c r="B15" s="21"/>
      <c r="C15" s="14"/>
      <c r="D15" s="17"/>
      <c r="E15" s="17"/>
      <c r="F15" s="15"/>
      <c r="ZY15" s="1" t="s">
        <v>24</v>
      </c>
    </row>
    <row r="16" spans="1:702" x14ac:dyDescent="0.25">
      <c r="A16" s="9" t="s">
        <v>36</v>
      </c>
      <c r="B16" s="23" t="s">
        <v>38</v>
      </c>
      <c r="C16" s="14" t="s">
        <v>26</v>
      </c>
      <c r="D16" s="18">
        <v>966</v>
      </c>
      <c r="E16" s="20"/>
      <c r="F16" s="16">
        <f t="shared" ref="F16:F21" si="0">ROUND(D16*E16,2)</f>
        <v>0</v>
      </c>
      <c r="ZY16" s="1" t="s">
        <v>12</v>
      </c>
      <c r="ZZ16" s="1" t="s">
        <v>37</v>
      </c>
    </row>
    <row r="17" spans="1:702" ht="24" x14ac:dyDescent="0.25">
      <c r="A17" s="9" t="s">
        <v>39</v>
      </c>
      <c r="B17" s="23" t="s">
        <v>41</v>
      </c>
      <c r="C17" s="14" t="s">
        <v>26</v>
      </c>
      <c r="D17" s="18">
        <v>966</v>
      </c>
      <c r="E17" s="20"/>
      <c r="F17" s="16">
        <f t="shared" si="0"/>
        <v>0</v>
      </c>
      <c r="ZY17" s="1" t="s">
        <v>12</v>
      </c>
      <c r="ZZ17" s="1" t="s">
        <v>40</v>
      </c>
    </row>
    <row r="18" spans="1:702" x14ac:dyDescent="0.25">
      <c r="A18" s="9" t="s">
        <v>42</v>
      </c>
      <c r="B18" s="23" t="s">
        <v>44</v>
      </c>
      <c r="C18" s="14" t="s">
        <v>33</v>
      </c>
      <c r="D18" s="18">
        <v>408</v>
      </c>
      <c r="E18" s="20"/>
      <c r="F18" s="16">
        <f t="shared" si="0"/>
        <v>0</v>
      </c>
      <c r="ZY18" s="1" t="s">
        <v>12</v>
      </c>
      <c r="ZZ18" s="1" t="s">
        <v>43</v>
      </c>
    </row>
    <row r="19" spans="1:702" x14ac:dyDescent="0.25">
      <c r="A19" s="9" t="s">
        <v>45</v>
      </c>
      <c r="B19" s="23" t="s">
        <v>47</v>
      </c>
      <c r="C19" s="14" t="s">
        <v>33</v>
      </c>
      <c r="D19" s="18">
        <v>251</v>
      </c>
      <c r="E19" s="20"/>
      <c r="F19" s="16">
        <f t="shared" si="0"/>
        <v>0</v>
      </c>
      <c r="ZY19" s="1" t="s">
        <v>12</v>
      </c>
      <c r="ZZ19" s="1" t="s">
        <v>46</v>
      </c>
    </row>
    <row r="20" spans="1:702" x14ac:dyDescent="0.25">
      <c r="A20" s="9" t="s">
        <v>48</v>
      </c>
      <c r="B20" s="23" t="s">
        <v>50</v>
      </c>
      <c r="C20" s="14" t="s">
        <v>33</v>
      </c>
      <c r="D20" s="18">
        <v>34</v>
      </c>
      <c r="E20" s="20"/>
      <c r="F20" s="16">
        <f t="shared" si="0"/>
        <v>0</v>
      </c>
      <c r="ZY20" s="1" t="s">
        <v>12</v>
      </c>
      <c r="ZZ20" s="1" t="s">
        <v>49</v>
      </c>
    </row>
    <row r="21" spans="1:702" x14ac:dyDescent="0.25">
      <c r="A21" s="9" t="s">
        <v>51</v>
      </c>
      <c r="B21" s="23" t="s">
        <v>53</v>
      </c>
      <c r="C21" s="14" t="s">
        <v>33</v>
      </c>
      <c r="D21" s="18">
        <v>24</v>
      </c>
      <c r="E21" s="20"/>
      <c r="F21" s="16">
        <f t="shared" si="0"/>
        <v>0</v>
      </c>
      <c r="ZY21" s="1" t="s">
        <v>12</v>
      </c>
      <c r="ZZ21" s="1" t="s">
        <v>52</v>
      </c>
    </row>
    <row r="22" spans="1:702" x14ac:dyDescent="0.25">
      <c r="A22" s="12"/>
      <c r="B22" s="21"/>
      <c r="C22" s="14"/>
      <c r="D22" s="17"/>
      <c r="E22" s="17"/>
      <c r="F22" s="15"/>
      <c r="ZY22" s="1" t="s">
        <v>24</v>
      </c>
    </row>
    <row r="23" spans="1:702" x14ac:dyDescent="0.25">
      <c r="A23" s="9" t="s">
        <v>54</v>
      </c>
      <c r="B23" s="23" t="s">
        <v>57</v>
      </c>
      <c r="C23" s="14" t="s">
        <v>55</v>
      </c>
      <c r="D23" s="18">
        <v>3</v>
      </c>
      <c r="E23" s="20"/>
      <c r="F23" s="16">
        <f t="shared" ref="F23:F28" si="1">ROUND(D23*E23,2)</f>
        <v>0</v>
      </c>
      <c r="ZY23" s="1" t="s">
        <v>12</v>
      </c>
      <c r="ZZ23" s="1" t="s">
        <v>56</v>
      </c>
    </row>
    <row r="24" spans="1:702" x14ac:dyDescent="0.25">
      <c r="A24" s="9" t="s">
        <v>58</v>
      </c>
      <c r="B24" s="23" t="s">
        <v>60</v>
      </c>
      <c r="C24" s="14" t="s">
        <v>55</v>
      </c>
      <c r="D24" s="18">
        <v>18</v>
      </c>
      <c r="E24" s="20"/>
      <c r="F24" s="16">
        <f t="shared" si="1"/>
        <v>0</v>
      </c>
      <c r="ZY24" s="1" t="s">
        <v>12</v>
      </c>
      <c r="ZZ24" s="1" t="s">
        <v>59</v>
      </c>
    </row>
    <row r="25" spans="1:702" x14ac:dyDescent="0.25">
      <c r="A25" s="9" t="s">
        <v>61</v>
      </c>
      <c r="B25" s="23" t="s">
        <v>63</v>
      </c>
      <c r="C25" s="14" t="s">
        <v>55</v>
      </c>
      <c r="D25" s="18">
        <v>21</v>
      </c>
      <c r="E25" s="20"/>
      <c r="F25" s="16">
        <f t="shared" si="1"/>
        <v>0</v>
      </c>
      <c r="ZY25" s="1" t="s">
        <v>12</v>
      </c>
      <c r="ZZ25" s="1" t="s">
        <v>62</v>
      </c>
    </row>
    <row r="26" spans="1:702" x14ac:dyDescent="0.25">
      <c r="A26" s="9" t="s">
        <v>64</v>
      </c>
      <c r="B26" s="23" t="s">
        <v>66</v>
      </c>
      <c r="C26" s="14" t="s">
        <v>55</v>
      </c>
      <c r="D26" s="19">
        <v>6</v>
      </c>
      <c r="E26" s="20"/>
      <c r="F26" s="16">
        <f t="shared" si="1"/>
        <v>0</v>
      </c>
      <c r="ZY26" s="1" t="s">
        <v>12</v>
      </c>
      <c r="ZZ26" s="1" t="s">
        <v>65</v>
      </c>
    </row>
    <row r="27" spans="1:702" ht="24" x14ac:dyDescent="0.25">
      <c r="A27" s="9" t="s">
        <v>67</v>
      </c>
      <c r="B27" s="23" t="s">
        <v>69</v>
      </c>
      <c r="C27" s="14" t="s">
        <v>33</v>
      </c>
      <c r="D27" s="18">
        <v>1.6</v>
      </c>
      <c r="E27" s="20"/>
      <c r="F27" s="16">
        <f t="shared" si="1"/>
        <v>0</v>
      </c>
      <c r="ZY27" s="1" t="s">
        <v>12</v>
      </c>
      <c r="ZZ27" s="1" t="s">
        <v>68</v>
      </c>
    </row>
    <row r="28" spans="1:702" x14ac:dyDescent="0.25">
      <c r="A28" s="9" t="s">
        <v>70</v>
      </c>
      <c r="B28" s="23" t="s">
        <v>72</v>
      </c>
      <c r="C28" s="14" t="s">
        <v>33</v>
      </c>
      <c r="D28" s="18">
        <v>16.7</v>
      </c>
      <c r="E28" s="20"/>
      <c r="F28" s="16">
        <f t="shared" si="1"/>
        <v>0</v>
      </c>
      <c r="ZY28" s="1" t="s">
        <v>12</v>
      </c>
      <c r="ZZ28" s="1" t="s">
        <v>71</v>
      </c>
    </row>
    <row r="29" spans="1:702" x14ac:dyDescent="0.25">
      <c r="A29" s="8" t="s">
        <v>73</v>
      </c>
      <c r="B29" s="13" t="s">
        <v>74</v>
      </c>
      <c r="C29" s="14"/>
      <c r="D29" s="17"/>
      <c r="E29" s="17"/>
      <c r="F29" s="15"/>
      <c r="ZY29" s="1" t="s">
        <v>4</v>
      </c>
    </row>
    <row r="30" spans="1:702" x14ac:dyDescent="0.25">
      <c r="A30" s="11" t="s">
        <v>75</v>
      </c>
      <c r="B30" s="22" t="s">
        <v>76</v>
      </c>
      <c r="C30" s="14"/>
      <c r="D30" s="17"/>
      <c r="E30" s="17"/>
      <c r="F30" s="15"/>
      <c r="ZY30" s="1" t="s">
        <v>7</v>
      </c>
    </row>
    <row r="31" spans="1:702" x14ac:dyDescent="0.25">
      <c r="A31" s="9" t="s">
        <v>77</v>
      </c>
      <c r="B31" s="23" t="s">
        <v>79</v>
      </c>
      <c r="C31" s="14" t="s">
        <v>26</v>
      </c>
      <c r="D31" s="18">
        <v>1.5</v>
      </c>
      <c r="E31" s="20"/>
      <c r="F31" s="16">
        <f>ROUND(D31*E31,2)</f>
        <v>0</v>
      </c>
      <c r="ZY31" s="1" t="s">
        <v>12</v>
      </c>
      <c r="ZZ31" s="1" t="s">
        <v>78</v>
      </c>
    </row>
    <row r="32" spans="1:702" x14ac:dyDescent="0.25">
      <c r="A32" s="9" t="s">
        <v>80</v>
      </c>
      <c r="B32" s="23" t="s">
        <v>31</v>
      </c>
      <c r="C32" s="14" t="s">
        <v>26</v>
      </c>
      <c r="D32" s="18">
        <v>1.5</v>
      </c>
      <c r="E32" s="20"/>
      <c r="F32" s="16">
        <f>ROUND(D32*E32,2)</f>
        <v>0</v>
      </c>
      <c r="ZY32" s="1" t="s">
        <v>12</v>
      </c>
      <c r="ZZ32" s="1" t="s">
        <v>81</v>
      </c>
    </row>
    <row r="33" spans="1:702" x14ac:dyDescent="0.25">
      <c r="A33" s="9" t="s">
        <v>82</v>
      </c>
      <c r="B33" s="23" t="s">
        <v>84</v>
      </c>
      <c r="C33" s="14" t="s">
        <v>26</v>
      </c>
      <c r="D33" s="18">
        <v>1.5</v>
      </c>
      <c r="E33" s="20"/>
      <c r="F33" s="16">
        <f>ROUND(D33*E33,2)</f>
        <v>0</v>
      </c>
      <c r="ZY33" s="1" t="s">
        <v>12</v>
      </c>
      <c r="ZZ33" s="1" t="s">
        <v>83</v>
      </c>
    </row>
    <row r="34" spans="1:702" x14ac:dyDescent="0.25">
      <c r="A34" s="9" t="s">
        <v>85</v>
      </c>
      <c r="B34" s="23" t="s">
        <v>87</v>
      </c>
      <c r="C34" s="14" t="s">
        <v>33</v>
      </c>
      <c r="D34" s="18">
        <v>7</v>
      </c>
      <c r="E34" s="20"/>
      <c r="F34" s="16">
        <f>ROUND(D34*E34,2)</f>
        <v>0</v>
      </c>
      <c r="ZY34" s="1" t="s">
        <v>12</v>
      </c>
      <c r="ZZ34" s="1" t="s">
        <v>86</v>
      </c>
    </row>
    <row r="35" spans="1:702" ht="24" x14ac:dyDescent="0.25">
      <c r="A35" s="9" t="s">
        <v>88</v>
      </c>
      <c r="B35" s="23" t="s">
        <v>90</v>
      </c>
      <c r="C35" s="14" t="s">
        <v>26</v>
      </c>
      <c r="D35" s="18">
        <v>1.5</v>
      </c>
      <c r="E35" s="20"/>
      <c r="F35" s="16">
        <f>ROUND(D35*E35,2)</f>
        <v>0</v>
      </c>
      <c r="ZY35" s="1" t="s">
        <v>12</v>
      </c>
      <c r="ZZ35" s="1" t="s">
        <v>89</v>
      </c>
    </row>
    <row r="36" spans="1:702" x14ac:dyDescent="0.25">
      <c r="A36" s="11" t="s">
        <v>91</v>
      </c>
      <c r="B36" s="22" t="s">
        <v>92</v>
      </c>
      <c r="C36" s="14"/>
      <c r="D36" s="17"/>
      <c r="E36" s="17"/>
      <c r="F36" s="15"/>
      <c r="ZY36" s="1" t="s">
        <v>7</v>
      </c>
    </row>
    <row r="37" spans="1:702" x14ac:dyDescent="0.25">
      <c r="A37" s="9" t="s">
        <v>93</v>
      </c>
      <c r="B37" s="23" t="s">
        <v>79</v>
      </c>
      <c r="C37" s="14" t="s">
        <v>26</v>
      </c>
      <c r="D37" s="18">
        <v>1162</v>
      </c>
      <c r="E37" s="20"/>
      <c r="F37" s="16">
        <f t="shared" ref="F37:F42" si="2">ROUND(D37*E37,2)</f>
        <v>0</v>
      </c>
      <c r="ZY37" s="1" t="s">
        <v>12</v>
      </c>
      <c r="ZZ37" s="1" t="s">
        <v>94</v>
      </c>
    </row>
    <row r="38" spans="1:702" x14ac:dyDescent="0.25">
      <c r="A38" s="9" t="s">
        <v>95</v>
      </c>
      <c r="B38" s="23" t="s">
        <v>31</v>
      </c>
      <c r="C38" s="14" t="s">
        <v>26</v>
      </c>
      <c r="D38" s="18">
        <v>1162</v>
      </c>
      <c r="E38" s="20"/>
      <c r="F38" s="16">
        <f t="shared" si="2"/>
        <v>0</v>
      </c>
      <c r="ZY38" s="1" t="s">
        <v>12</v>
      </c>
      <c r="ZZ38" s="1" t="s">
        <v>96</v>
      </c>
    </row>
    <row r="39" spans="1:702" ht="24" x14ac:dyDescent="0.25">
      <c r="A39" s="9" t="s">
        <v>97</v>
      </c>
      <c r="B39" s="23" t="s">
        <v>99</v>
      </c>
      <c r="C39" s="14" t="s">
        <v>26</v>
      </c>
      <c r="D39" s="18">
        <v>1162</v>
      </c>
      <c r="E39" s="20"/>
      <c r="F39" s="16">
        <f t="shared" si="2"/>
        <v>0</v>
      </c>
      <c r="ZY39" s="1" t="s">
        <v>12</v>
      </c>
      <c r="ZZ39" s="1" t="s">
        <v>98</v>
      </c>
    </row>
    <row r="40" spans="1:702" x14ac:dyDescent="0.25">
      <c r="A40" s="9" t="s">
        <v>100</v>
      </c>
      <c r="B40" s="23" t="s">
        <v>102</v>
      </c>
      <c r="C40" s="14" t="s">
        <v>33</v>
      </c>
      <c r="D40" s="18">
        <v>213</v>
      </c>
      <c r="E40" s="20"/>
      <c r="F40" s="16">
        <f t="shared" si="2"/>
        <v>0</v>
      </c>
      <c r="ZY40" s="1" t="s">
        <v>12</v>
      </c>
      <c r="ZZ40" s="1" t="s">
        <v>101</v>
      </c>
    </row>
    <row r="41" spans="1:702" x14ac:dyDescent="0.25">
      <c r="A41" s="9" t="s">
        <v>103</v>
      </c>
      <c r="B41" s="23" t="s">
        <v>105</v>
      </c>
      <c r="C41" s="14" t="s">
        <v>26</v>
      </c>
      <c r="D41" s="18">
        <v>1162</v>
      </c>
      <c r="E41" s="20"/>
      <c r="F41" s="16">
        <f t="shared" si="2"/>
        <v>0</v>
      </c>
      <c r="ZY41" s="1" t="s">
        <v>12</v>
      </c>
      <c r="ZZ41" s="1" t="s">
        <v>104</v>
      </c>
    </row>
    <row r="42" spans="1:702" x14ac:dyDescent="0.25">
      <c r="A42" s="9" t="s">
        <v>106</v>
      </c>
      <c r="B42" s="23" t="s">
        <v>108</v>
      </c>
      <c r="C42" s="14" t="s">
        <v>33</v>
      </c>
      <c r="D42" s="18">
        <v>22.3</v>
      </c>
      <c r="E42" s="20"/>
      <c r="F42" s="16">
        <f t="shared" si="2"/>
        <v>0</v>
      </c>
      <c r="ZY42" s="1" t="s">
        <v>12</v>
      </c>
      <c r="ZZ42" s="1" t="s">
        <v>107</v>
      </c>
    </row>
    <row r="43" spans="1:702" x14ac:dyDescent="0.25">
      <c r="A43" s="8" t="s">
        <v>109</v>
      </c>
      <c r="B43" s="13" t="s">
        <v>110</v>
      </c>
      <c r="C43" s="14"/>
      <c r="D43" s="17"/>
      <c r="E43" s="17"/>
      <c r="F43" s="15"/>
      <c r="ZY43" s="1" t="s">
        <v>4</v>
      </c>
    </row>
    <row r="44" spans="1:702" x14ac:dyDescent="0.25">
      <c r="A44" s="11" t="s">
        <v>111</v>
      </c>
      <c r="B44" s="22" t="s">
        <v>112</v>
      </c>
      <c r="C44" s="14"/>
      <c r="D44" s="17"/>
      <c r="E44" s="17"/>
      <c r="F44" s="15"/>
      <c r="ZY44" s="1" t="s">
        <v>7</v>
      </c>
    </row>
    <row r="45" spans="1:702" x14ac:dyDescent="0.25">
      <c r="A45" s="9" t="s">
        <v>113</v>
      </c>
      <c r="B45" s="23" t="s">
        <v>115</v>
      </c>
      <c r="C45" s="14" t="s">
        <v>26</v>
      </c>
      <c r="D45" s="18">
        <v>93</v>
      </c>
      <c r="E45" s="20"/>
      <c r="F45" s="16">
        <f>ROUND(D45*E45,2)</f>
        <v>0</v>
      </c>
      <c r="ZY45" s="1" t="s">
        <v>12</v>
      </c>
      <c r="ZZ45" s="1" t="s">
        <v>114</v>
      </c>
    </row>
    <row r="46" spans="1:702" x14ac:dyDescent="0.25">
      <c r="A46" s="9" t="s">
        <v>116</v>
      </c>
      <c r="B46" s="23" t="s">
        <v>118</v>
      </c>
      <c r="C46" s="14" t="s">
        <v>26</v>
      </c>
      <c r="D46" s="18">
        <v>93</v>
      </c>
      <c r="E46" s="20"/>
      <c r="F46" s="16">
        <f>ROUND(D46*E46,2)</f>
        <v>0</v>
      </c>
      <c r="ZY46" s="1" t="s">
        <v>12</v>
      </c>
      <c r="ZZ46" s="1" t="s">
        <v>117</v>
      </c>
    </row>
    <row r="47" spans="1:702" x14ac:dyDescent="0.25">
      <c r="A47" s="9" t="s">
        <v>119</v>
      </c>
      <c r="B47" s="23" t="s">
        <v>121</v>
      </c>
      <c r="C47" s="14" t="s">
        <v>33</v>
      </c>
      <c r="D47" s="18">
        <v>37</v>
      </c>
      <c r="E47" s="20"/>
      <c r="F47" s="16">
        <f>ROUND(D47*E47,2)</f>
        <v>0</v>
      </c>
      <c r="ZY47" s="1" t="s">
        <v>12</v>
      </c>
      <c r="ZZ47" s="1" t="s">
        <v>120</v>
      </c>
    </row>
    <row r="48" spans="1:702" x14ac:dyDescent="0.25">
      <c r="A48" s="8" t="s">
        <v>122</v>
      </c>
      <c r="B48" s="13" t="s">
        <v>123</v>
      </c>
      <c r="C48" s="14"/>
      <c r="D48" s="17"/>
      <c r="E48" s="17"/>
      <c r="F48" s="15"/>
      <c r="ZY48" s="1" t="s">
        <v>4</v>
      </c>
    </row>
    <row r="49" spans="1:702" x14ac:dyDescent="0.25">
      <c r="A49" s="11" t="s">
        <v>124</v>
      </c>
      <c r="B49" s="22" t="s">
        <v>125</v>
      </c>
      <c r="C49" s="14"/>
      <c r="D49" s="17"/>
      <c r="E49" s="17"/>
      <c r="F49" s="15"/>
      <c r="ZY49" s="1" t="s">
        <v>7</v>
      </c>
    </row>
    <row r="50" spans="1:702" x14ac:dyDescent="0.25">
      <c r="A50" s="9" t="s">
        <v>126</v>
      </c>
      <c r="B50" s="23" t="s">
        <v>128</v>
      </c>
      <c r="C50" s="14" t="s">
        <v>26</v>
      </c>
      <c r="D50" s="18">
        <v>65</v>
      </c>
      <c r="E50" s="20"/>
      <c r="F50" s="16">
        <f>ROUND(D50*E50,2)</f>
        <v>0</v>
      </c>
      <c r="ZY50" s="1" t="s">
        <v>12</v>
      </c>
      <c r="ZZ50" s="1" t="s">
        <v>127</v>
      </c>
    </row>
    <row r="51" spans="1:702" x14ac:dyDescent="0.25">
      <c r="A51" s="8" t="s">
        <v>129</v>
      </c>
      <c r="B51" s="13" t="s">
        <v>130</v>
      </c>
      <c r="C51" s="14"/>
      <c r="D51" s="17"/>
      <c r="E51" s="17"/>
      <c r="F51" s="15"/>
      <c r="ZY51" s="1" t="s">
        <v>4</v>
      </c>
    </row>
    <row r="52" spans="1:702" x14ac:dyDescent="0.25">
      <c r="A52" s="11" t="s">
        <v>131</v>
      </c>
      <c r="B52" s="22" t="s">
        <v>132</v>
      </c>
      <c r="C52" s="14"/>
      <c r="D52" s="17"/>
      <c r="E52" s="17"/>
      <c r="F52" s="15"/>
      <c r="ZY52" s="1" t="s">
        <v>7</v>
      </c>
    </row>
    <row r="53" spans="1:702" x14ac:dyDescent="0.25">
      <c r="A53" s="9" t="s">
        <v>133</v>
      </c>
      <c r="B53" s="23" t="s">
        <v>135</v>
      </c>
      <c r="C53" s="14" t="s">
        <v>33</v>
      </c>
      <c r="D53" s="18">
        <v>314</v>
      </c>
      <c r="E53" s="20"/>
      <c r="F53" s="16">
        <f>ROUND(D53*E53,2)</f>
        <v>0</v>
      </c>
      <c r="ZY53" s="1" t="s">
        <v>12</v>
      </c>
      <c r="ZZ53" s="1" t="s">
        <v>134</v>
      </c>
    </row>
    <row r="54" spans="1:702" ht="24" x14ac:dyDescent="0.25">
      <c r="A54" s="9" t="s">
        <v>136</v>
      </c>
      <c r="B54" s="23" t="s">
        <v>138</v>
      </c>
      <c r="C54" s="14" t="s">
        <v>33</v>
      </c>
      <c r="D54" s="18">
        <v>232</v>
      </c>
      <c r="E54" s="20"/>
      <c r="F54" s="16">
        <f>ROUND(D54*E54,2)</f>
        <v>0</v>
      </c>
      <c r="ZY54" s="1" t="s">
        <v>12</v>
      </c>
      <c r="ZZ54" s="1" t="s">
        <v>137</v>
      </c>
    </row>
    <row r="55" spans="1:702" x14ac:dyDescent="0.25">
      <c r="A55" s="8" t="s">
        <v>139</v>
      </c>
      <c r="B55" s="13" t="s">
        <v>140</v>
      </c>
      <c r="C55" s="14"/>
      <c r="D55" s="17"/>
      <c r="E55" s="17"/>
      <c r="F55" s="15"/>
      <c r="ZY55" s="1" t="s">
        <v>4</v>
      </c>
    </row>
    <row r="56" spans="1:702" x14ac:dyDescent="0.25">
      <c r="A56" s="11" t="s">
        <v>141</v>
      </c>
      <c r="B56" s="22" t="s">
        <v>142</v>
      </c>
      <c r="C56" s="14"/>
      <c r="D56" s="17"/>
      <c r="E56" s="17"/>
      <c r="F56" s="15"/>
      <c r="ZY56" s="1" t="s">
        <v>7</v>
      </c>
    </row>
    <row r="57" spans="1:702" x14ac:dyDescent="0.25">
      <c r="A57" s="9" t="s">
        <v>143</v>
      </c>
      <c r="B57" s="23" t="s">
        <v>145</v>
      </c>
      <c r="C57" s="14" t="s">
        <v>55</v>
      </c>
      <c r="D57" s="19">
        <v>1</v>
      </c>
      <c r="E57" s="20"/>
      <c r="F57" s="16">
        <f>ROUND(D57*E57,2)</f>
        <v>0</v>
      </c>
      <c r="ZY57" s="1" t="s">
        <v>12</v>
      </c>
      <c r="ZZ57" s="1" t="s">
        <v>144</v>
      </c>
    </row>
    <row r="58" spans="1:702" x14ac:dyDescent="0.25">
      <c r="A58" s="11" t="s">
        <v>146</v>
      </c>
      <c r="B58" s="22" t="s">
        <v>147</v>
      </c>
      <c r="C58" s="14"/>
      <c r="D58" s="17"/>
      <c r="E58" s="17"/>
      <c r="F58" s="15"/>
      <c r="ZY58" s="1" t="s">
        <v>7</v>
      </c>
    </row>
    <row r="59" spans="1:702" x14ac:dyDescent="0.25">
      <c r="A59" s="9" t="s">
        <v>148</v>
      </c>
      <c r="B59" s="23" t="s">
        <v>150</v>
      </c>
      <c r="C59" s="14" t="s">
        <v>55</v>
      </c>
      <c r="D59" s="18">
        <v>1</v>
      </c>
      <c r="E59" s="20"/>
      <c r="F59" s="16">
        <f>ROUND(D59*E59,2)</f>
        <v>0</v>
      </c>
      <c r="ZY59" s="1" t="s">
        <v>12</v>
      </c>
      <c r="ZZ59" s="1" t="s">
        <v>149</v>
      </c>
    </row>
    <row r="60" spans="1:702" x14ac:dyDescent="0.25">
      <c r="A60" s="11" t="s">
        <v>151</v>
      </c>
      <c r="B60" s="22" t="s">
        <v>152</v>
      </c>
      <c r="C60" s="14"/>
      <c r="D60" s="17"/>
      <c r="E60" s="17"/>
      <c r="F60" s="15"/>
      <c r="ZY60" s="1" t="s">
        <v>7</v>
      </c>
    </row>
    <row r="61" spans="1:702" x14ac:dyDescent="0.25">
      <c r="A61" s="9" t="s">
        <v>153</v>
      </c>
      <c r="B61" s="23" t="s">
        <v>155</v>
      </c>
      <c r="C61" s="14" t="s">
        <v>33</v>
      </c>
      <c r="D61" s="18">
        <v>44</v>
      </c>
      <c r="E61" s="20"/>
      <c r="F61" s="16">
        <f>ROUND(D61*E61,2)</f>
        <v>0</v>
      </c>
      <c r="ZY61" s="1" t="s">
        <v>12</v>
      </c>
      <c r="ZZ61" s="1" t="s">
        <v>154</v>
      </c>
    </row>
    <row r="62" spans="1:702" x14ac:dyDescent="0.25">
      <c r="A62" s="8" t="s">
        <v>156</v>
      </c>
      <c r="B62" s="13" t="s">
        <v>157</v>
      </c>
      <c r="C62" s="14"/>
      <c r="D62" s="17"/>
      <c r="E62" s="17"/>
      <c r="F62" s="15"/>
      <c r="ZY62" s="1" t="s">
        <v>4</v>
      </c>
    </row>
    <row r="63" spans="1:702" x14ac:dyDescent="0.25">
      <c r="A63" s="11" t="s">
        <v>158</v>
      </c>
      <c r="B63" s="22" t="s">
        <v>159</v>
      </c>
      <c r="C63" s="14"/>
      <c r="D63" s="17"/>
      <c r="E63" s="17"/>
      <c r="F63" s="15"/>
      <c r="ZY63" s="1" t="s">
        <v>7</v>
      </c>
    </row>
    <row r="64" spans="1:702" x14ac:dyDescent="0.25">
      <c r="A64" s="9" t="s">
        <v>160</v>
      </c>
      <c r="B64" s="23" t="s">
        <v>162</v>
      </c>
      <c r="C64" s="14" t="s">
        <v>55</v>
      </c>
      <c r="D64" s="19">
        <v>1</v>
      </c>
      <c r="E64" s="20"/>
      <c r="F64" s="16">
        <f>ROUND(D64*E64,2)</f>
        <v>0</v>
      </c>
      <c r="ZY64" s="1" t="s">
        <v>12</v>
      </c>
      <c r="ZZ64" s="1" t="s">
        <v>161</v>
      </c>
    </row>
    <row r="65" spans="1:702" x14ac:dyDescent="0.25">
      <c r="A65" s="9" t="s">
        <v>163</v>
      </c>
      <c r="B65" s="23" t="s">
        <v>165</v>
      </c>
      <c r="C65" s="14" t="s">
        <v>55</v>
      </c>
      <c r="D65" s="19">
        <v>39</v>
      </c>
      <c r="E65" s="20"/>
      <c r="F65" s="16">
        <f>ROUND(D65*E65,2)</f>
        <v>0</v>
      </c>
      <c r="ZY65" s="1" t="s">
        <v>12</v>
      </c>
      <c r="ZZ65" s="1" t="s">
        <v>164</v>
      </c>
    </row>
    <row r="66" spans="1:702" x14ac:dyDescent="0.25">
      <c r="A66" s="24"/>
      <c r="B66" s="25"/>
      <c r="C66" s="26"/>
      <c r="D66" s="27"/>
      <c r="E66" s="27"/>
      <c r="F66" s="28"/>
    </row>
    <row r="68" spans="1:702" x14ac:dyDescent="0.25">
      <c r="B68" s="29" t="s">
        <v>167</v>
      </c>
      <c r="F68" s="32">
        <f>SUBTOTAL(109,F3:F66)</f>
        <v>0</v>
      </c>
      <c r="ZY68" s="1" t="s">
        <v>166</v>
      </c>
    </row>
    <row r="69" spans="1:702" x14ac:dyDescent="0.25">
      <c r="A69" s="30" t="s">
        <v>169</v>
      </c>
      <c r="B69" s="31" t="str">
        <f>CONCATENATE("TVA (",A69,"%)")</f>
        <v>TVA (20%)</v>
      </c>
      <c r="F69" s="32">
        <f>(F68*A69)/100</f>
        <v>0</v>
      </c>
      <c r="ZY69" s="1" t="s">
        <v>168</v>
      </c>
    </row>
    <row r="70" spans="1:702" x14ac:dyDescent="0.25">
      <c r="B70" s="29" t="s">
        <v>171</v>
      </c>
      <c r="F70" s="32">
        <f>F68+F69</f>
        <v>0</v>
      </c>
      <c r="ZY70" s="1" t="s">
        <v>170</v>
      </c>
    </row>
  </sheetData>
  <sheetProtection algorithmName="SHA-512" hashValue="kbsVzYj1kOOxF172Cc1+vnL4qUJrIHVh71XsTv18dGNwJJA/5s8XERp5kYbDYbHu21uQX/yFVvdf2uB1ibT8dA==" saltValue="jIcwQuU0v7aEB4reG91u2w==" spinCount="100000" sheet="1" objects="1" scenarios="1" formatCells="0" formatColumns="0" formatRows="0"/>
  <mergeCells count="1">
    <mergeCell ref="A1:F1"/>
  </mergeCells>
  <pageMargins left="0.39370078740157477" right="0.31496062992125989" top="0.39370078740157477" bottom="0.39370078740157477" header="0.3" footer="0.3"/>
  <pageSetup paperSize="9" scale="97" fitToHeight="1000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Lot N°02 ETANCHEITE</vt:lpstr>
      <vt:lpstr>Feuil1</vt:lpstr>
      <vt:lpstr>'Lot N°02 ETANCHEITE'!Print_Area</vt:lpstr>
      <vt:lpstr>'Lot N°02 ETANCHEITE'!Print_Titles</vt:lpstr>
      <vt:lpstr>'Lot N°02 ETANCHEITE'!Zone_d_impression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2018-04-20T07:03:36Z</dcterms:created>
  <dcterms:modified xsi:type="dcterms:W3CDTF">2018-04-20T07:04:33Z</dcterms:modified>
</cp:coreProperties>
</file>