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1 " sheetId="1" state="visible" r:id="rId2"/>
  </sheets>
  <definedNames>
    <definedName function="false" hidden="false" localSheetId="0" name="_xlnm.Print_Area" vbProcedure="false">'LOT 01 '!$A$1:$I$120</definedName>
    <definedName function="false" hidden="false" localSheetId="0" name="_xlnm.Print_Titles" vbProcedure="false">'LOT 01 '!$7:$7</definedName>
    <definedName function="false" hidden="false" localSheetId="0" name="_Toc450411090" vbProcedure="false">'lot 01 '!#ref!</definedName>
    <definedName function="false" hidden="false" localSheetId="0" name="_xlnm.Print_Area" vbProcedure="false">'LOT 01 '!$A$1:$I$119</definedName>
    <definedName function="false" hidden="false" localSheetId="0" name="_xlnm.Print_Area_0" vbProcedure="false">'LOT 01 '!$A$1:$I$120</definedName>
    <definedName function="false" hidden="false" localSheetId="0" name="_xlnm.Print_Area_0_0" vbProcedure="false">'LOT 01 '!$A$1:$I$120</definedName>
    <definedName function="false" hidden="false" localSheetId="0" name="_xlnm.Print_Titles" vbProcedure="false">'LOT 01 '!$7:$7</definedName>
    <definedName function="false" hidden="false" localSheetId="0" name="_xlnm.Print_Titles_0" vbProcedure="false">'LOT 01 '!$7:$7</definedName>
    <definedName function="false" hidden="false" localSheetId="0" name="_xlnm.Print_Titles_0_0" vbProcedure="false">'LOT 01 '!$7:$7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<sst xmlns="http://schemas.openxmlformats.org/spreadsheetml/2006/main" count="278" uniqueCount="202">
  <si>
    <t xml:space="preserve">LOT N°01 : DEMOLITION / TERRASSEMENTS / SO / GO / RAVALEMENT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</si>
  <si>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</si>
  <si>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</si>
  <si>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Article</t>
  </si>
  <si>
    <t xml:space="preserve">Unité</t>
  </si>
  <si>
    <t xml:space="preserve">Qté.</t>
  </si>
  <si>
    <t xml:space="preserve">Qté. Entrep.</t>
  </si>
  <si>
    <t xml:space="preserve">Prix U H.T</t>
  </si>
  <si>
    <t xml:space="preserve">Prix Total H.T</t>
  </si>
  <si>
    <t xml:space="preserve">1.00 PREPARATIONS DE CHANTIER</t>
  </si>
  <si>
    <t xml:space="preserve">1.1.3</t>
  </si>
  <si>
    <t xml:space="preserve">Constat d'huissier</t>
  </si>
  <si>
    <t xml:space="preserve">F</t>
  </si>
  <si>
    <t xml:space="preserve">1.1.6</t>
  </si>
  <si>
    <t xml:space="preserve">Mission complémentaire géotechnique</t>
  </si>
  <si>
    <t xml:space="preserve">ens</t>
  </si>
  <si>
    <t xml:space="preserve">1.1.8</t>
  </si>
  <si>
    <t xml:space="preserve">Installation et préparation de chantier</t>
  </si>
  <si>
    <t xml:space="preserve">1.1.9</t>
  </si>
  <si>
    <t xml:space="preserve">Documents d'exécution</t>
  </si>
  <si>
    <t xml:space="preserve">Total poste 1.00 HT </t>
  </si>
  <si>
    <t xml:space="preserve">2.00 DEMOLITIONS</t>
  </si>
  <si>
    <t xml:space="preserve">2.2</t>
  </si>
  <si>
    <t xml:space="preserve">DESCRIPTION DES OUVRAGES A EXECUTER - GENERALITES</t>
  </si>
  <si>
    <t xml:space="preserve">2.2.1</t>
  </si>
  <si>
    <t xml:space="preserve">travaux préliminaires</t>
  </si>
  <si>
    <t xml:space="preserve">PM</t>
  </si>
  <si>
    <t xml:space="preserve">2.2.2</t>
  </si>
  <si>
    <t xml:space="preserve">repérage</t>
  </si>
  <si>
    <t xml:space="preserve">2.3 </t>
  </si>
  <si>
    <t xml:space="preserve">DESCRIPTION DES OUVRAGES A EXECUTER - DEMOLITIONS</t>
  </si>
  <si>
    <t xml:space="preserve">2.3.1</t>
  </si>
  <si>
    <t xml:space="preserve">Démolition du mur longitudinal de séparation avec la cour</t>
  </si>
  <si>
    <t xml:space="preserve">2.3.2</t>
  </si>
  <si>
    <t xml:space="preserve">Dépose de la canalisation gaz</t>
  </si>
  <si>
    <t xml:space="preserve">2.3.3</t>
  </si>
  <si>
    <t xml:space="preserve">Dépose de la coursive extérieure et de son auvent</t>
  </si>
  <si>
    <t xml:space="preserve">2.3.4</t>
  </si>
  <si>
    <t xml:space="preserve">Dépose de l'escalier de secours</t>
  </si>
  <si>
    <t xml:space="preserve">2.3.5</t>
  </si>
  <si>
    <t xml:space="preserve">Démolition des escaliers extérieurs et de la cuisine attenante</t>
  </si>
  <si>
    <t xml:space="preserve">2.3.6</t>
  </si>
  <si>
    <t xml:space="preserve">Dépose des menuiseries extérieures</t>
  </si>
  <si>
    <t xml:space="preserve">2.3.7</t>
  </si>
  <si>
    <t xml:space="preserve">Démolitions intérieures du rez de chaussée </t>
  </si>
  <si>
    <t xml:space="preserve">2.3.8</t>
  </si>
  <si>
    <t xml:space="preserve">Démolitions intérieures de l'étage et de la loge gardien</t>
  </si>
  <si>
    <t xml:space="preserve">2.3.9</t>
  </si>
  <si>
    <t xml:space="preserve">Dépose des couvertures et des charpentes bois</t>
  </si>
  <si>
    <t xml:space="preserve">m²</t>
  </si>
  <si>
    <t xml:space="preserve">2.3.10</t>
  </si>
  <si>
    <t xml:space="preserve">Arase des murs existants </t>
  </si>
  <si>
    <t xml:space="preserve">2.3.11</t>
  </si>
  <si>
    <t xml:space="preserve">Dépose du portail bois</t>
  </si>
  <si>
    <t xml:space="preserve">2.3.12</t>
  </si>
  <si>
    <t xml:space="preserve">Réouverture soupirail cave</t>
  </si>
  <si>
    <t xml:space="preserve">2.3.13</t>
  </si>
  <si>
    <t xml:space="preserve">Dépose des végétaux non conservés</t>
  </si>
  <si>
    <t xml:space="preserve">Total poste 2.00 HT </t>
  </si>
  <si>
    <t xml:space="preserve">3.00 TERRASSEMENT</t>
  </si>
  <si>
    <t xml:space="preserve">3.2.5</t>
  </si>
  <si>
    <t xml:space="preserve">Travaux préalables aux terrassements</t>
  </si>
  <si>
    <t xml:space="preserve">3.2.5.2</t>
  </si>
  <si>
    <t xml:space="preserve">défrichage et débroussaillage</t>
  </si>
  <si>
    <t xml:space="preserve">3.2.5.3</t>
  </si>
  <si>
    <t xml:space="preserve">implantation, piquetage, niveaux</t>
  </si>
  <si>
    <t xml:space="preserve">3.2.6</t>
  </si>
  <si>
    <t xml:space="preserve">Terrassements généraux</t>
  </si>
  <si>
    <t xml:space="preserve">3.2.6.1</t>
  </si>
  <si>
    <t xml:space="preserve">décapage des terres végétales</t>
  </si>
  <si>
    <t xml:space="preserve">3.2.6.2</t>
  </si>
  <si>
    <t xml:space="preserve">terrassement en masse</t>
  </si>
  <si>
    <r>
      <rPr>
        <sz val="9"/>
        <rFont val="Arial"/>
        <family val="2"/>
        <charset val="1"/>
      </rPr>
      <t xml:space="preserve">m</t>
    </r>
    <r>
      <rPr>
        <vertAlign val="superscript"/>
        <sz val="9"/>
        <rFont val="Arial"/>
        <family val="2"/>
        <charset val="1"/>
      </rPr>
      <t xml:space="preserve">3</t>
    </r>
  </si>
  <si>
    <t xml:space="preserve">3.2.6.4</t>
  </si>
  <si>
    <t xml:space="preserve">fouilles en rigole</t>
  </si>
  <si>
    <t xml:space="preserve">3.2.6.5</t>
  </si>
  <si>
    <t xml:space="preserve">fouilles en tranchée </t>
  </si>
  <si>
    <t xml:space="preserve">fouilles en tranchée pour canalisation gaz, EU, EP </t>
  </si>
  <si>
    <t xml:space="preserve">engravures EU</t>
  </si>
  <si>
    <t xml:space="preserve">ml</t>
  </si>
  <si>
    <t xml:space="preserve">fourniture et pose 3 avaloirs EP</t>
  </si>
  <si>
    <t xml:space="preserve">u</t>
  </si>
  <si>
    <t xml:space="preserve">fourniture et pose 4 pieds de chute EP</t>
  </si>
  <si>
    <t xml:space="preserve">3.2.6.6</t>
  </si>
  <si>
    <t xml:space="preserve">remblai des fouilles</t>
  </si>
  <si>
    <t xml:space="preserve">3.2.6.7</t>
  </si>
  <si>
    <t xml:space="preserve">Remblais au droit des démolitions</t>
  </si>
  <si>
    <t xml:space="preserve">3.2.7</t>
  </si>
  <si>
    <t xml:space="preserve">Réseaux enterrés</t>
  </si>
  <si>
    <t xml:space="preserve">3.2.7.1</t>
  </si>
  <si>
    <t xml:space="preserve">adduction d'eau potable</t>
  </si>
  <si>
    <t xml:space="preserve">3.2.7.2</t>
  </si>
  <si>
    <t xml:space="preserve">eaux usées</t>
  </si>
  <si>
    <t xml:space="preserve">3.2.7.3</t>
  </si>
  <si>
    <t xml:space="preserve">eaux pluviales</t>
  </si>
  <si>
    <t xml:space="preserve">3.2.7.4</t>
  </si>
  <si>
    <t xml:space="preserve">autres réseaux de fluide</t>
  </si>
  <si>
    <t xml:space="preserve">Total poste 3.00 sans option HT </t>
  </si>
  <si>
    <t xml:space="preserve">3.2.9</t>
  </si>
  <si>
    <t xml:space="preserve">OPTION : reprise totale de la cour</t>
  </si>
  <si>
    <t xml:space="preserve">Total poste 3.00 avec option HT </t>
  </si>
  <si>
    <t xml:space="preserve">4.00 SOUS ŒUVRE/ GROS ŒUVRE</t>
  </si>
  <si>
    <t xml:space="preserve">4.3</t>
  </si>
  <si>
    <t xml:space="preserve">SOUS OEUVRES A EXECUTER - SOUS ŒUVRE</t>
  </si>
  <si>
    <t xml:space="preserve">4.3.1</t>
  </si>
  <si>
    <t xml:space="preserve">reprise SO01</t>
  </si>
  <si>
    <t xml:space="preserve">4.3.2</t>
  </si>
  <si>
    <t xml:space="preserve">reprise SO02 </t>
  </si>
  <si>
    <t xml:space="preserve">4.3.2.1</t>
  </si>
  <si>
    <t xml:space="preserve">Création d'un linteau</t>
  </si>
  <si>
    <t xml:space="preserve">4.3.2.2</t>
  </si>
  <si>
    <t xml:space="preserve">agrandissement de l'ouverture</t>
  </si>
  <si>
    <t xml:space="preserve">4.3.3</t>
  </si>
  <si>
    <t xml:space="preserve">reprise SO03</t>
  </si>
  <si>
    <t xml:space="preserve">4.3.4</t>
  </si>
  <si>
    <t xml:space="preserve">reprise SO04 </t>
  </si>
  <si>
    <t xml:space="preserve">4.3.5</t>
  </si>
  <si>
    <t xml:space="preserve">rehaussement d'un linteau</t>
  </si>
  <si>
    <t xml:space="preserve">4.3.6</t>
  </si>
  <si>
    <t xml:space="preserve">plancher haut de la cave</t>
  </si>
  <si>
    <t xml:space="preserve">4.3.6.1</t>
  </si>
  <si>
    <t xml:space="preserve">traitement anti corrosion</t>
  </si>
  <si>
    <t xml:space="preserve">4.3.6.2</t>
  </si>
  <si>
    <t xml:space="preserve">confortement</t>
  </si>
  <si>
    <t xml:space="preserve">4.3.6.3</t>
  </si>
  <si>
    <t xml:space="preserve">comblement de la trémie</t>
  </si>
  <si>
    <t xml:space="preserve">4.4</t>
  </si>
  <si>
    <t xml:space="preserve">GROS OEUVRE A EXECUTER - GROS ŒUVRE</t>
  </si>
  <si>
    <r>
      <rPr>
        <sz val="8"/>
        <color rgb="FF000000"/>
        <rFont val="Arial"/>
        <family val="2"/>
        <charset val="1"/>
      </rPr>
      <t xml:space="preserve">4.4.1</t>
    </r>
    <r>
      <rPr>
        <sz val="8"/>
        <color rgb="FFFF0000"/>
        <rFont val="Arial"/>
        <family val="2"/>
        <charset val="1"/>
      </rPr>
      <t xml:space="preserve"> </t>
    </r>
  </si>
  <si>
    <t xml:space="preserve">arase en béton armé</t>
  </si>
  <si>
    <t xml:space="preserve">arase des bâtiments 5 et 1</t>
  </si>
  <si>
    <t xml:space="preserve">arase du bâtiment 2</t>
  </si>
  <si>
    <t xml:space="preserve">4.4.2</t>
  </si>
  <si>
    <t xml:space="preserve">OUVRAGES DE FONDATION</t>
  </si>
  <si>
    <t xml:space="preserve">4.4.2.1</t>
  </si>
  <si>
    <t xml:space="preserve">gros béton</t>
  </si>
  <si>
    <r>
      <rPr>
        <sz val="9"/>
        <color rgb="FF000000"/>
        <rFont val="Arial"/>
        <family val="2"/>
        <charset val="1"/>
      </rPr>
      <t xml:space="preserve">m</t>
    </r>
    <r>
      <rPr>
        <vertAlign val="superscript"/>
        <sz val="9"/>
        <color rgb="FF000000"/>
        <rFont val="Arial"/>
        <family val="2"/>
        <charset val="1"/>
      </rPr>
      <t xml:space="preserve">3</t>
    </r>
  </si>
  <si>
    <t xml:space="preserve">4.4.2.2</t>
  </si>
  <si>
    <t xml:space="preserve">béton de fondation</t>
  </si>
  <si>
    <t xml:space="preserve">4.4.2.3</t>
  </si>
  <si>
    <t xml:space="preserve">radier y compris ascenseur</t>
  </si>
  <si>
    <t xml:space="preserve">4.4.2.4</t>
  </si>
  <si>
    <t xml:space="preserve">fosse ascenseur</t>
  </si>
  <si>
    <t xml:space="preserve">4.4.3</t>
  </si>
  <si>
    <t xml:space="preserve">OUVRAGES EN ELEVATION</t>
  </si>
  <si>
    <t xml:space="preserve">4.4.3.1</t>
  </si>
  <si>
    <t xml:space="preserve">Murs en bloc d'aggloméré creux (y compris gaine ascenseur)</t>
  </si>
  <si>
    <t xml:space="preserve">PV pour renforts en BA pour fixations des supports dans la gaine ascenseur </t>
  </si>
  <si>
    <t xml:space="preserve">4.4.3.2</t>
  </si>
  <si>
    <t xml:space="preserve">Plancher haut du rez de chaussée intérieur avec profilés</t>
  </si>
  <si>
    <t xml:space="preserve">Plancher de la coursive</t>
  </si>
  <si>
    <t xml:space="preserve">4.4.4</t>
  </si>
  <si>
    <t xml:space="preserve">OUVRAGE DIVERS</t>
  </si>
  <si>
    <t xml:space="preserve">4.4.4.1</t>
  </si>
  <si>
    <t xml:space="preserve">Partie haute de la gaine d'ascenseur</t>
  </si>
  <si>
    <t xml:space="preserve">4.4.4.2 </t>
  </si>
  <si>
    <t xml:space="preserve">Dalle coulée en place </t>
  </si>
  <si>
    <t xml:space="preserve">4.4.4.3 </t>
  </si>
  <si>
    <t xml:space="preserve">Escalier y compris palier intermédiaire</t>
  </si>
  <si>
    <t xml:space="preserve">4.4.4.3.1</t>
  </si>
  <si>
    <t xml:space="preserve">Chainage</t>
  </si>
  <si>
    <t xml:space="preserve">4.4.4.3.2</t>
  </si>
  <si>
    <t xml:space="preserve">Raidisseur</t>
  </si>
  <si>
    <t xml:space="preserve">4.4.4.4.1</t>
  </si>
  <si>
    <t xml:space="preserve">Poteau P1</t>
  </si>
  <si>
    <t xml:space="preserve">4.4.4.4.2</t>
  </si>
  <si>
    <t xml:space="preserve">Poteau P2</t>
  </si>
  <si>
    <t xml:space="preserve">4.4.4.4.3</t>
  </si>
  <si>
    <t xml:space="preserve">Poteau P3</t>
  </si>
  <si>
    <t xml:space="preserve">4.4.4.5</t>
  </si>
  <si>
    <t xml:space="preserve">Linteaux</t>
  </si>
  <si>
    <t xml:space="preserve">4.4.4.6</t>
  </si>
  <si>
    <t xml:space="preserve">Poutres</t>
  </si>
  <si>
    <t xml:space="preserve">4.4.4.7</t>
  </si>
  <si>
    <t xml:space="preserve">Dalles poutrelle hourdis </t>
  </si>
  <si>
    <t xml:space="preserve">4.4.4.8</t>
  </si>
  <si>
    <t xml:space="preserve">Cuvelage fosse ascenseur</t>
  </si>
  <si>
    <t xml:space="preserve">4.4.4.9</t>
  </si>
  <si>
    <t xml:space="preserve">Reprises diverses</t>
  </si>
  <si>
    <t xml:space="preserve">création d'une allège h:60cm</t>
  </si>
  <si>
    <t xml:space="preserve">comblement des ouvertures (x3)</t>
  </si>
  <si>
    <t xml:space="preserve">comblement baie réfectoire (x1)</t>
  </si>
  <si>
    <t xml:space="preserve">rehaussement des allèges de 3 fenêtres h:35cm</t>
  </si>
  <si>
    <t xml:space="preserve">4.4.4.10</t>
  </si>
  <si>
    <t xml:space="preserve">Joint de dilatation</t>
  </si>
  <si>
    <t xml:space="preserve">4.5</t>
  </si>
  <si>
    <t xml:space="preserve">DOE</t>
  </si>
  <si>
    <t xml:space="preserve">Total poste HT </t>
  </si>
  <si>
    <t xml:space="preserve">5,00 RAVALEMENT</t>
  </si>
  <si>
    <t xml:space="preserve">5.2.1</t>
  </si>
  <si>
    <t xml:space="preserve">Travaux préparatoires</t>
  </si>
  <si>
    <t xml:space="preserve">5.2.1.1</t>
  </si>
  <si>
    <t xml:space="preserve">Nettoyage à haute pression</t>
  </si>
  <si>
    <t xml:space="preserve">5.2.1.2</t>
  </si>
  <si>
    <t xml:space="preserve">Réparations et traitement des fissures</t>
  </si>
  <si>
    <t xml:space="preserve">5.2.2</t>
  </si>
  <si>
    <t xml:space="preserve">Travaux d'enduit</t>
  </si>
  <si>
    <t xml:space="preserve">Divers : lasures de protection sur les briques / traitement des 4 IPN métalliques par application d'un anti rouille et d'une peinture adaptée / mise en peinture des barreaudages / fourniture et pose d'une grille pour soupirail</t>
  </si>
  <si>
    <t xml:space="preserve">5.2.3</t>
  </si>
  <si>
    <t xml:space="preserve">Etanchéité liquide</t>
  </si>
  <si>
    <t xml:space="preserve">Total lot 01 € HT sans option</t>
  </si>
  <si>
    <t xml:space="preserve">Total lot 01 € HT avec option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</si>
</sst>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0.00"/>
    <numFmt numFmtId="167" formatCode="#,##0.00\ _€"/>
    <numFmt numFmtId="168" formatCode="#,##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9D9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120"/>
  <sheetViews>
    <sheetView showFormulas="false" showGridLines="true" showRowColHeaders="true" showZeros="false" rightToLeft="false" tabSelected="true" showOutlineSymbols="true" defaultGridColor="true" view="pageBreakPreview" topLeftCell="A114" colorId="64" zoomScale="100" zoomScaleNormal="90" zoomScalePageLayoutView="100" workbookViewId="0">
      <selection pane="topLeft" activeCell="B118" activeCellId="0" sqref="B118"/>
    </sheetView>
  </sheetViews>
  <sheetFormatPr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20.86"/>
    <col collapsed="false" customWidth="true" hidden="false" outlineLevel="0" max="3" min="3" style="0" width="56.28"/>
    <col collapsed="false" customWidth="true" hidden="false" outlineLevel="0" max="4" min="4" style="0" width="6.57"/>
    <col collapsed="false" customWidth="true" hidden="false" outlineLevel="0" max="6" min="5" style="0" width="7.87"/>
    <col collapsed="false" customWidth="false" hidden="false" outlineLevel="0" max="7" min="7" style="0" width="11.42"/>
    <col collapsed="false" customWidth="true" hidden="false" outlineLevel="0" max="8" min="8" style="0" width="13.2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28.3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2"/>
    </row>
    <row r="3" customFormat="false" ht="15" hidden="false" customHeight="false" outlineLevel="0" collapsed="false">
      <c r="C3" s="3"/>
      <c r="D3" s="4"/>
      <c r="E3" s="4"/>
      <c r="F3" s="4"/>
      <c r="G3" s="4"/>
      <c r="H3" s="4"/>
      <c r="I3" s="4"/>
    </row>
    <row r="4" customFormat="false" ht="28.3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4"/>
    </row>
    <row r="5" customFormat="false" ht="28.35" hidden="false" customHeight="true" outlineLevel="0" collapsed="false">
      <c r="B5" s="5" t="s">
        <v>2</v>
      </c>
      <c r="C5" s="5"/>
      <c r="D5" s="5"/>
      <c r="E5" s="5"/>
      <c r="F5" s="5"/>
      <c r="G5" s="5"/>
      <c r="H5" s="5"/>
      <c r="I5" s="4"/>
    </row>
    <row r="6" customFormat="false" ht="15.75" hidden="false" customHeight="false" outlineLevel="0" collapsed="false">
      <c r="C6" s="3"/>
      <c r="D6" s="4"/>
      <c r="E6" s="4"/>
      <c r="F6" s="4"/>
      <c r="G6" s="4"/>
      <c r="H6" s="4"/>
      <c r="I6" s="4"/>
    </row>
    <row r="7" customFormat="false" ht="26.25" hidden="false" customHeight="false" outlineLevel="0" collapsed="false">
      <c r="B7" s="6"/>
      <c r="C7" s="7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"/>
    </row>
    <row r="8" customFormat="false" ht="15" hidden="false" customHeight="false" outlineLevel="0" collapsed="false">
      <c r="C8" s="3"/>
      <c r="D8" s="4"/>
      <c r="E8" s="4"/>
      <c r="F8" s="4"/>
      <c r="G8" s="4"/>
      <c r="H8" s="4"/>
      <c r="I8" s="4"/>
    </row>
    <row r="9" customFormat="false" ht="25.5" hidden="false" customHeight="true" outlineLevel="0" collapsed="false">
      <c r="B9" s="9" t="s">
        <v>9</v>
      </c>
      <c r="C9" s="9"/>
      <c r="D9" s="9"/>
      <c r="E9" s="9"/>
      <c r="F9" s="9"/>
      <c r="G9" s="9"/>
      <c r="H9" s="9"/>
      <c r="I9" s="4"/>
    </row>
    <row r="10" customFormat="false" ht="15" hidden="false" customHeight="false" outlineLevel="0" collapsed="false">
      <c r="B10" s="10" t="s">
        <v>10</v>
      </c>
      <c r="C10" s="11" t="s">
        <v>11</v>
      </c>
      <c r="D10" s="12" t="s">
        <v>12</v>
      </c>
      <c r="E10" s="13" t="n">
        <v>1</v>
      </c>
      <c r="F10" s="13"/>
      <c r="G10" s="14"/>
      <c r="H10" s="14" t="n">
        <f aca="false">+G10*E10</f>
        <v>0</v>
      </c>
      <c r="I10" s="4"/>
    </row>
    <row r="11" customFormat="false" ht="15" hidden="false" customHeight="false" outlineLevel="0" collapsed="false">
      <c r="B11" s="10" t="s">
        <v>13</v>
      </c>
      <c r="C11" s="11" t="s">
        <v>14</v>
      </c>
      <c r="D11" s="12" t="s">
        <v>15</v>
      </c>
      <c r="E11" s="13" t="n">
        <v>1</v>
      </c>
      <c r="F11" s="13"/>
      <c r="G11" s="14"/>
      <c r="H11" s="14" t="n">
        <f aca="false">+G11*E11</f>
        <v>0</v>
      </c>
      <c r="I11" s="4"/>
    </row>
    <row r="12" customFormat="false" ht="15" hidden="false" customHeight="false" outlineLevel="0" collapsed="false">
      <c r="B12" s="10" t="s">
        <v>16</v>
      </c>
      <c r="C12" s="11" t="s">
        <v>17</v>
      </c>
      <c r="D12" s="12" t="s">
        <v>12</v>
      </c>
      <c r="E12" s="13" t="n">
        <v>1</v>
      </c>
      <c r="F12" s="13"/>
      <c r="G12" s="14"/>
      <c r="H12" s="14" t="n">
        <f aca="false">+G12*E12</f>
        <v>0</v>
      </c>
      <c r="I12" s="4"/>
    </row>
    <row r="13" customFormat="false" ht="15.75" hidden="false" customHeight="false" outlineLevel="0" collapsed="false">
      <c r="B13" s="10" t="s">
        <v>18</v>
      </c>
      <c r="C13" s="11" t="s">
        <v>19</v>
      </c>
      <c r="D13" s="12" t="s">
        <v>15</v>
      </c>
      <c r="E13" s="13" t="n">
        <v>1</v>
      </c>
      <c r="F13" s="13"/>
      <c r="G13" s="14"/>
      <c r="H13" s="15" t="n">
        <f aca="false">+G13*E13</f>
        <v>0</v>
      </c>
      <c r="I13" s="4"/>
    </row>
    <row r="14" customFormat="false" ht="15.75" hidden="false" customHeight="false" outlineLevel="0" collapsed="false">
      <c r="B14" s="16" t="s">
        <v>20</v>
      </c>
      <c r="C14" s="16"/>
      <c r="D14" s="16"/>
      <c r="E14" s="16"/>
      <c r="F14" s="16"/>
      <c r="G14" s="16"/>
      <c r="H14" s="17" t="n">
        <f aca="false">SUM(H10:H13)</f>
        <v>0</v>
      </c>
      <c r="I14" s="4"/>
    </row>
    <row r="15" customFormat="false" ht="15.75" hidden="false" customHeight="true" outlineLevel="0" collapsed="false">
      <c r="B15" s="18"/>
      <c r="C15" s="18"/>
      <c r="D15" s="18"/>
      <c r="E15" s="18"/>
      <c r="F15" s="18"/>
      <c r="G15" s="18"/>
      <c r="H15" s="19"/>
      <c r="I15" s="4"/>
    </row>
    <row r="16" customFormat="false" ht="25.5" hidden="false" customHeight="true" outlineLevel="0" collapsed="false">
      <c r="B16" s="9" t="s">
        <v>21</v>
      </c>
      <c r="C16" s="9"/>
      <c r="D16" s="9"/>
      <c r="E16" s="9"/>
      <c r="F16" s="9"/>
      <c r="G16" s="9"/>
      <c r="H16" s="9"/>
      <c r="I16" s="4"/>
    </row>
    <row r="17" customFormat="false" ht="15" hidden="false" customHeight="true" outlineLevel="0" collapsed="false">
      <c r="B17" s="9" t="s">
        <v>22</v>
      </c>
      <c r="C17" s="20" t="s">
        <v>23</v>
      </c>
      <c r="D17" s="20"/>
      <c r="E17" s="20"/>
      <c r="F17" s="20"/>
      <c r="G17" s="20"/>
      <c r="H17" s="20"/>
      <c r="I17" s="4"/>
    </row>
    <row r="18" customFormat="false" ht="15" hidden="false" customHeight="false" outlineLevel="0" collapsed="false">
      <c r="B18" s="10" t="s">
        <v>24</v>
      </c>
      <c r="C18" s="11" t="s">
        <v>25</v>
      </c>
      <c r="D18" s="12" t="s">
        <v>15</v>
      </c>
      <c r="E18" s="13" t="s">
        <v>26</v>
      </c>
      <c r="F18" s="13"/>
      <c r="G18" s="14"/>
      <c r="H18" s="14" t="n">
        <v>0</v>
      </c>
      <c r="I18" s="4"/>
    </row>
    <row r="19" customFormat="false" ht="15" hidden="false" customHeight="false" outlineLevel="0" collapsed="false">
      <c r="B19" s="10" t="s">
        <v>27</v>
      </c>
      <c r="C19" s="11" t="s">
        <v>28</v>
      </c>
      <c r="D19" s="12" t="s">
        <v>15</v>
      </c>
      <c r="E19" s="13" t="s">
        <v>26</v>
      </c>
      <c r="F19" s="13"/>
      <c r="G19" s="14"/>
      <c r="H19" s="14" t="n">
        <v>0</v>
      </c>
      <c r="I19" s="4"/>
    </row>
    <row r="20" customFormat="false" ht="15" hidden="false" customHeight="true" outlineLevel="0" collapsed="false">
      <c r="B20" s="9" t="s">
        <v>29</v>
      </c>
      <c r="C20" s="20" t="s">
        <v>30</v>
      </c>
      <c r="D20" s="20"/>
      <c r="E20" s="20"/>
      <c r="F20" s="20"/>
      <c r="G20" s="20"/>
      <c r="H20" s="20"/>
      <c r="I20" s="4"/>
    </row>
    <row r="21" customFormat="false" ht="15" hidden="false" customHeight="false" outlineLevel="0" collapsed="false">
      <c r="B21" s="10" t="s">
        <v>31</v>
      </c>
      <c r="C21" s="21" t="s">
        <v>32</v>
      </c>
      <c r="D21" s="22" t="s">
        <v>15</v>
      </c>
      <c r="E21" s="23" t="n">
        <v>1</v>
      </c>
      <c r="F21" s="23"/>
      <c r="G21" s="24"/>
      <c r="H21" s="24" t="n">
        <f aca="false">G21*E21</f>
        <v>0</v>
      </c>
      <c r="I21" s="4"/>
    </row>
    <row r="22" customFormat="false" ht="15" hidden="false" customHeight="false" outlineLevel="0" collapsed="false">
      <c r="B22" s="10" t="s">
        <v>33</v>
      </c>
      <c r="C22" s="21" t="s">
        <v>34</v>
      </c>
      <c r="D22" s="22" t="s">
        <v>15</v>
      </c>
      <c r="E22" s="23" t="n">
        <v>1</v>
      </c>
      <c r="F22" s="23"/>
      <c r="G22" s="24"/>
      <c r="H22" s="24" t="n">
        <f aca="false">G22*E22</f>
        <v>0</v>
      </c>
      <c r="I22" s="4"/>
    </row>
    <row r="23" customFormat="false" ht="15" hidden="false" customHeight="false" outlineLevel="0" collapsed="false">
      <c r="B23" s="25" t="s">
        <v>35</v>
      </c>
      <c r="C23" s="26" t="s">
        <v>36</v>
      </c>
      <c r="D23" s="22" t="s">
        <v>15</v>
      </c>
      <c r="E23" s="23" t="n">
        <v>1</v>
      </c>
      <c r="F23" s="23"/>
      <c r="G23" s="24"/>
      <c r="H23" s="24" t="n">
        <f aca="false">G23*E23</f>
        <v>0</v>
      </c>
      <c r="I23" s="4"/>
    </row>
    <row r="24" customFormat="false" ht="15" hidden="false" customHeight="false" outlineLevel="0" collapsed="false">
      <c r="B24" s="25" t="s">
        <v>37</v>
      </c>
      <c r="C24" s="11" t="s">
        <v>38</v>
      </c>
      <c r="D24" s="12" t="s">
        <v>15</v>
      </c>
      <c r="E24" s="13" t="n">
        <v>1</v>
      </c>
      <c r="F24" s="13"/>
      <c r="G24" s="14"/>
      <c r="H24" s="14" t="n">
        <f aca="false">G24*E24</f>
        <v>0</v>
      </c>
      <c r="I24" s="4"/>
    </row>
    <row r="25" customFormat="false" ht="15" hidden="false" customHeight="false" outlineLevel="0" collapsed="false">
      <c r="B25" s="25" t="s">
        <v>39</v>
      </c>
      <c r="C25" s="11" t="s">
        <v>40</v>
      </c>
      <c r="D25" s="12" t="s">
        <v>15</v>
      </c>
      <c r="E25" s="13" t="n">
        <v>1</v>
      </c>
      <c r="F25" s="13"/>
      <c r="G25" s="14"/>
      <c r="H25" s="14" t="n">
        <f aca="false">G25*E25</f>
        <v>0</v>
      </c>
      <c r="I25" s="4"/>
    </row>
    <row r="26" customFormat="false" ht="15" hidden="false" customHeight="false" outlineLevel="0" collapsed="false">
      <c r="B26" s="25" t="s">
        <v>41</v>
      </c>
      <c r="C26" s="21" t="s">
        <v>42</v>
      </c>
      <c r="D26" s="22" t="s">
        <v>15</v>
      </c>
      <c r="E26" s="23" t="n">
        <v>1</v>
      </c>
      <c r="F26" s="23"/>
      <c r="G26" s="24"/>
      <c r="H26" s="24" t="n">
        <f aca="false">G26*E26</f>
        <v>0</v>
      </c>
      <c r="I26" s="4"/>
    </row>
    <row r="27" customFormat="false" ht="15" hidden="false" customHeight="false" outlineLevel="0" collapsed="false">
      <c r="B27" s="25" t="s">
        <v>43</v>
      </c>
      <c r="C27" s="27" t="s">
        <v>44</v>
      </c>
      <c r="D27" s="12" t="s">
        <v>15</v>
      </c>
      <c r="E27" s="13" t="n">
        <v>1</v>
      </c>
      <c r="F27" s="13"/>
      <c r="G27" s="24"/>
      <c r="H27" s="24" t="n">
        <f aca="false">G27*E27</f>
        <v>0</v>
      </c>
      <c r="I27" s="4"/>
    </row>
    <row r="28" customFormat="false" ht="15" hidden="false" customHeight="false" outlineLevel="0" collapsed="false">
      <c r="B28" s="25" t="s">
        <v>45</v>
      </c>
      <c r="C28" s="11" t="s">
        <v>46</v>
      </c>
      <c r="D28" s="12" t="s">
        <v>15</v>
      </c>
      <c r="E28" s="13" t="n">
        <v>1</v>
      </c>
      <c r="F28" s="13"/>
      <c r="G28" s="24"/>
      <c r="H28" s="24" t="n">
        <f aca="false">G28*E28</f>
        <v>0</v>
      </c>
      <c r="I28" s="4"/>
    </row>
    <row r="29" customFormat="false" ht="15" hidden="false" customHeight="false" outlineLevel="0" collapsed="false">
      <c r="B29" s="25" t="s">
        <v>47</v>
      </c>
      <c r="C29" s="11" t="s">
        <v>48</v>
      </c>
      <c r="D29" s="28" t="s">
        <v>49</v>
      </c>
      <c r="E29" s="13" t="n">
        <v>248</v>
      </c>
      <c r="F29" s="13"/>
      <c r="G29" s="14"/>
      <c r="H29" s="14" t="n">
        <f aca="false">G29*E29</f>
        <v>0</v>
      </c>
      <c r="I29" s="4"/>
    </row>
    <row r="30" customFormat="false" ht="15" hidden="false" customHeight="false" outlineLevel="0" collapsed="false">
      <c r="B30" s="25" t="s">
        <v>50</v>
      </c>
      <c r="C30" s="11" t="s">
        <v>51</v>
      </c>
      <c r="D30" s="28" t="s">
        <v>49</v>
      </c>
      <c r="E30" s="13" t="n">
        <v>292.35</v>
      </c>
      <c r="F30" s="13"/>
      <c r="G30" s="14"/>
      <c r="H30" s="14" t="n">
        <f aca="false">G30*E30</f>
        <v>0</v>
      </c>
      <c r="I30" s="4"/>
    </row>
    <row r="31" customFormat="false" ht="15" hidden="false" customHeight="false" outlineLevel="0" collapsed="false">
      <c r="B31" s="25" t="s">
        <v>52</v>
      </c>
      <c r="C31" s="27" t="s">
        <v>53</v>
      </c>
      <c r="D31" s="12" t="s">
        <v>15</v>
      </c>
      <c r="E31" s="13" t="n">
        <v>1</v>
      </c>
      <c r="F31" s="13"/>
      <c r="G31" s="14"/>
      <c r="H31" s="14" t="n">
        <f aca="false">G31*E31</f>
        <v>0</v>
      </c>
      <c r="I31" s="4"/>
    </row>
    <row r="32" customFormat="false" ht="15" hidden="false" customHeight="false" outlineLevel="0" collapsed="false">
      <c r="B32" s="25" t="s">
        <v>54</v>
      </c>
      <c r="C32" s="21" t="s">
        <v>55</v>
      </c>
      <c r="D32" s="29" t="s">
        <v>12</v>
      </c>
      <c r="E32" s="23" t="n">
        <v>1</v>
      </c>
      <c r="F32" s="23"/>
      <c r="G32" s="24"/>
      <c r="H32" s="24" t="n">
        <f aca="false">G32*E32</f>
        <v>0</v>
      </c>
      <c r="I32" s="4"/>
    </row>
    <row r="33" customFormat="false" ht="15.75" hidden="false" customHeight="false" outlineLevel="0" collapsed="false">
      <c r="B33" s="25" t="s">
        <v>56</v>
      </c>
      <c r="C33" s="21" t="s">
        <v>57</v>
      </c>
      <c r="D33" s="29" t="s">
        <v>12</v>
      </c>
      <c r="E33" s="23" t="n">
        <v>1</v>
      </c>
      <c r="F33" s="23"/>
      <c r="G33" s="24"/>
      <c r="H33" s="24" t="n">
        <f aca="false">G33*E33</f>
        <v>0</v>
      </c>
      <c r="I33" s="30"/>
    </row>
    <row r="34" customFormat="false" ht="15.75" hidden="false" customHeight="false" outlineLevel="0" collapsed="false">
      <c r="B34" s="16" t="s">
        <v>58</v>
      </c>
      <c r="C34" s="16"/>
      <c r="D34" s="16"/>
      <c r="E34" s="16"/>
      <c r="F34" s="16"/>
      <c r="G34" s="16"/>
      <c r="H34" s="31" t="n">
        <f aca="false">SUM(H18:H33)</f>
        <v>0</v>
      </c>
      <c r="I34" s="30"/>
    </row>
    <row r="35" customFormat="false" ht="15" hidden="false" customHeight="true" outlineLevel="0" collapsed="false">
      <c r="B35" s="32"/>
      <c r="C35" s="32"/>
      <c r="D35" s="32"/>
      <c r="E35" s="32"/>
      <c r="F35" s="32"/>
      <c r="G35" s="32"/>
      <c r="H35" s="32"/>
      <c r="I35" s="32"/>
    </row>
    <row r="36" customFormat="false" ht="24.95" hidden="false" customHeight="true" outlineLevel="0" collapsed="false">
      <c r="B36" s="9" t="s">
        <v>59</v>
      </c>
      <c r="C36" s="9"/>
      <c r="D36" s="9"/>
      <c r="E36" s="9"/>
      <c r="F36" s="9"/>
      <c r="G36" s="9"/>
      <c r="H36" s="9"/>
      <c r="I36" s="32"/>
    </row>
    <row r="37" customFormat="false" ht="15" hidden="false" customHeight="true" outlineLevel="0" collapsed="false">
      <c r="B37" s="33" t="s">
        <v>60</v>
      </c>
      <c r="C37" s="34" t="s">
        <v>61</v>
      </c>
      <c r="D37" s="34"/>
      <c r="E37" s="34"/>
      <c r="F37" s="34"/>
      <c r="G37" s="34"/>
      <c r="H37" s="34"/>
      <c r="I37" s="32"/>
    </row>
    <row r="38" customFormat="false" ht="15" hidden="false" customHeight="false" outlineLevel="0" collapsed="false">
      <c r="B38" s="10" t="s">
        <v>62</v>
      </c>
      <c r="C38" s="21" t="s">
        <v>63</v>
      </c>
      <c r="D38" s="22" t="s">
        <v>12</v>
      </c>
      <c r="E38" s="23" t="n">
        <v>1</v>
      </c>
      <c r="F38" s="23"/>
      <c r="G38" s="35"/>
      <c r="H38" s="24" t="n">
        <f aca="false">G38*E38</f>
        <v>0</v>
      </c>
      <c r="I38" s="32"/>
    </row>
    <row r="39" customFormat="false" ht="15" hidden="false" customHeight="false" outlineLevel="0" collapsed="false">
      <c r="B39" s="10" t="s">
        <v>64</v>
      </c>
      <c r="C39" s="21" t="s">
        <v>65</v>
      </c>
      <c r="D39" s="22" t="s">
        <v>15</v>
      </c>
      <c r="E39" s="23" t="n">
        <v>1</v>
      </c>
      <c r="F39" s="23"/>
      <c r="G39" s="35"/>
      <c r="H39" s="24" t="n">
        <f aca="false">G39*E39</f>
        <v>0</v>
      </c>
      <c r="I39" s="32"/>
    </row>
    <row r="40" customFormat="false" ht="15" hidden="false" customHeight="true" outlineLevel="0" collapsed="false">
      <c r="B40" s="33" t="s">
        <v>66</v>
      </c>
      <c r="C40" s="34" t="s">
        <v>67</v>
      </c>
      <c r="D40" s="34"/>
      <c r="E40" s="34"/>
      <c r="F40" s="34"/>
      <c r="G40" s="34"/>
      <c r="H40" s="34"/>
      <c r="I40" s="32"/>
    </row>
    <row r="41" customFormat="false" ht="15" hidden="false" customHeight="false" outlineLevel="0" collapsed="false">
      <c r="B41" s="10" t="s">
        <v>68</v>
      </c>
      <c r="C41" s="21" t="s">
        <v>69</v>
      </c>
      <c r="D41" s="22" t="s">
        <v>49</v>
      </c>
      <c r="E41" s="23" t="n">
        <v>204</v>
      </c>
      <c r="F41" s="23"/>
      <c r="G41" s="35"/>
      <c r="H41" s="24" t="n">
        <f aca="false">G41*E41</f>
        <v>0</v>
      </c>
      <c r="I41" s="32"/>
    </row>
    <row r="42" customFormat="false" ht="15" hidden="false" customHeight="false" outlineLevel="0" collapsed="false">
      <c r="B42" s="10" t="s">
        <v>70</v>
      </c>
      <c r="C42" s="36" t="s">
        <v>71</v>
      </c>
      <c r="D42" s="22" t="s">
        <v>72</v>
      </c>
      <c r="E42" s="23" t="n">
        <v>52</v>
      </c>
      <c r="F42" s="23"/>
      <c r="G42" s="35"/>
      <c r="H42" s="24" t="n">
        <f aca="false">G42*E42</f>
        <v>0</v>
      </c>
      <c r="I42" s="32"/>
    </row>
    <row r="43" customFormat="false" ht="15" hidden="false" customHeight="false" outlineLevel="0" collapsed="false">
      <c r="B43" s="10" t="s">
        <v>73</v>
      </c>
      <c r="C43" s="21" t="s">
        <v>74</v>
      </c>
      <c r="D43" s="22" t="s">
        <v>72</v>
      </c>
      <c r="E43" s="23" t="n">
        <v>11.7</v>
      </c>
      <c r="F43" s="23"/>
      <c r="G43" s="35"/>
      <c r="H43" s="24" t="n">
        <f aca="false">G43*E43</f>
        <v>0</v>
      </c>
      <c r="I43" s="32"/>
    </row>
    <row r="44" customFormat="false" ht="15" hidden="false" customHeight="true" outlineLevel="0" collapsed="false">
      <c r="B44" s="37" t="s">
        <v>75</v>
      </c>
      <c r="C44" s="21" t="s">
        <v>76</v>
      </c>
      <c r="D44" s="21"/>
      <c r="E44" s="21"/>
      <c r="F44" s="21"/>
      <c r="G44" s="21"/>
      <c r="H44" s="21"/>
      <c r="I44" s="32"/>
    </row>
    <row r="45" customFormat="false" ht="15" hidden="false" customHeight="false" outlineLevel="0" collapsed="false">
      <c r="B45" s="38"/>
      <c r="C45" s="21" t="s">
        <v>77</v>
      </c>
      <c r="D45" s="22" t="s">
        <v>72</v>
      </c>
      <c r="E45" s="23" t="n">
        <v>20</v>
      </c>
      <c r="F45" s="23"/>
      <c r="G45" s="35"/>
      <c r="H45" s="24" t="n">
        <f aca="false">G45*E45</f>
        <v>0</v>
      </c>
      <c r="I45" s="32"/>
    </row>
    <row r="46" customFormat="false" ht="15" hidden="false" customHeight="false" outlineLevel="0" collapsed="false">
      <c r="B46" s="38"/>
      <c r="C46" s="21" t="s">
        <v>78</v>
      </c>
      <c r="D46" s="22" t="s">
        <v>79</v>
      </c>
      <c r="E46" s="23" t="n">
        <v>26</v>
      </c>
      <c r="F46" s="23"/>
      <c r="G46" s="35"/>
      <c r="H46" s="24" t="n">
        <f aca="false">G46*E46</f>
        <v>0</v>
      </c>
      <c r="I46" s="32"/>
    </row>
    <row r="47" customFormat="false" ht="15" hidden="false" customHeight="false" outlineLevel="0" collapsed="false">
      <c r="B47" s="38"/>
      <c r="C47" s="21" t="s">
        <v>80</v>
      </c>
      <c r="D47" s="22" t="s">
        <v>81</v>
      </c>
      <c r="E47" s="23" t="n">
        <v>3</v>
      </c>
      <c r="F47" s="23"/>
      <c r="G47" s="35"/>
      <c r="H47" s="24" t="n">
        <f aca="false">G47*E47</f>
        <v>0</v>
      </c>
      <c r="I47" s="32"/>
    </row>
    <row r="48" customFormat="false" ht="15" hidden="false" customHeight="false" outlineLevel="0" collapsed="false">
      <c r="B48" s="38"/>
      <c r="C48" s="21" t="s">
        <v>82</v>
      </c>
      <c r="D48" s="22" t="s">
        <v>81</v>
      </c>
      <c r="E48" s="23" t="n">
        <v>4</v>
      </c>
      <c r="F48" s="23"/>
      <c r="G48" s="35"/>
      <c r="H48" s="24" t="n">
        <f aca="false">G48*E48</f>
        <v>0</v>
      </c>
      <c r="I48" s="32"/>
    </row>
    <row r="49" customFormat="false" ht="15" hidden="false" customHeight="false" outlineLevel="0" collapsed="false">
      <c r="B49" s="10" t="s">
        <v>83</v>
      </c>
      <c r="C49" s="21" t="s">
        <v>84</v>
      </c>
      <c r="D49" s="22" t="s">
        <v>72</v>
      </c>
      <c r="E49" s="23" t="n">
        <v>9</v>
      </c>
      <c r="F49" s="23"/>
      <c r="G49" s="35"/>
      <c r="H49" s="24" t="n">
        <f aca="false">G49*E49</f>
        <v>0</v>
      </c>
      <c r="I49" s="32"/>
    </row>
    <row r="50" customFormat="false" ht="15" hidden="false" customHeight="false" outlineLevel="0" collapsed="false">
      <c r="B50" s="10" t="s">
        <v>85</v>
      </c>
      <c r="C50" s="21" t="s">
        <v>86</v>
      </c>
      <c r="D50" s="22" t="s">
        <v>72</v>
      </c>
      <c r="E50" s="23" t="n">
        <v>1.95</v>
      </c>
      <c r="F50" s="23"/>
      <c r="G50" s="35"/>
      <c r="H50" s="24" t="n">
        <f aca="false">G50*E50</f>
        <v>0</v>
      </c>
      <c r="I50" s="32"/>
    </row>
    <row r="51" customFormat="false" ht="15" hidden="false" customHeight="true" outlineLevel="0" collapsed="false">
      <c r="B51" s="33" t="s">
        <v>87</v>
      </c>
      <c r="C51" s="34" t="s">
        <v>88</v>
      </c>
      <c r="D51" s="34"/>
      <c r="E51" s="34"/>
      <c r="F51" s="34"/>
      <c r="G51" s="34"/>
      <c r="H51" s="34"/>
      <c r="I51" s="32"/>
    </row>
    <row r="52" customFormat="false" ht="15" hidden="false" customHeight="false" outlineLevel="0" collapsed="false">
      <c r="B52" s="10" t="s">
        <v>89</v>
      </c>
      <c r="C52" s="21" t="s">
        <v>90</v>
      </c>
      <c r="D52" s="22" t="s">
        <v>79</v>
      </c>
      <c r="E52" s="23" t="s">
        <v>26</v>
      </c>
      <c r="F52" s="23"/>
      <c r="G52" s="35"/>
      <c r="H52" s="24" t="n">
        <v>0</v>
      </c>
      <c r="I52" s="32"/>
    </row>
    <row r="53" customFormat="false" ht="15" hidden="false" customHeight="false" outlineLevel="0" collapsed="false">
      <c r="B53" s="10" t="s">
        <v>91</v>
      </c>
      <c r="C53" s="21" t="s">
        <v>92</v>
      </c>
      <c r="D53" s="22" t="s">
        <v>79</v>
      </c>
      <c r="E53" s="23" t="s">
        <v>26</v>
      </c>
      <c r="F53" s="23"/>
      <c r="G53" s="35"/>
      <c r="H53" s="24" t="n">
        <v>0</v>
      </c>
      <c r="I53" s="32"/>
    </row>
    <row r="54" customFormat="false" ht="15" hidden="false" customHeight="false" outlineLevel="0" collapsed="false">
      <c r="B54" s="10" t="s">
        <v>93</v>
      </c>
      <c r="C54" s="21" t="s">
        <v>94</v>
      </c>
      <c r="D54" s="22" t="s">
        <v>79</v>
      </c>
      <c r="E54" s="23" t="s">
        <v>26</v>
      </c>
      <c r="F54" s="23"/>
      <c r="G54" s="35"/>
      <c r="H54" s="24" t="n">
        <v>0</v>
      </c>
      <c r="I54" s="32"/>
    </row>
    <row r="55" customFormat="false" ht="15.75" hidden="false" customHeight="false" outlineLevel="0" collapsed="false">
      <c r="B55" s="10" t="s">
        <v>95</v>
      </c>
      <c r="C55" s="21" t="s">
        <v>96</v>
      </c>
      <c r="D55" s="22" t="s">
        <v>79</v>
      </c>
      <c r="E55" s="23" t="s">
        <v>26</v>
      </c>
      <c r="F55" s="23"/>
      <c r="G55" s="35"/>
      <c r="H55" s="24" t="n">
        <v>0</v>
      </c>
      <c r="I55" s="32"/>
    </row>
    <row r="56" customFormat="false" ht="15.75" hidden="false" customHeight="false" outlineLevel="0" collapsed="false">
      <c r="B56" s="16" t="s">
        <v>97</v>
      </c>
      <c r="C56" s="16"/>
      <c r="D56" s="16"/>
      <c r="E56" s="16"/>
      <c r="F56" s="16"/>
      <c r="G56" s="16"/>
      <c r="H56" s="31" t="n">
        <f aca="false">SUM(H37:H43,H44:H55)</f>
        <v>0</v>
      </c>
      <c r="I56" s="32"/>
    </row>
    <row r="57" customFormat="false" ht="15.75" hidden="false" customHeight="false" outlineLevel="0" collapsed="false">
      <c r="B57" s="39" t="s">
        <v>98</v>
      </c>
      <c r="C57" s="40" t="s">
        <v>99</v>
      </c>
      <c r="D57" s="41" t="s">
        <v>49</v>
      </c>
      <c r="E57" s="42" t="n">
        <v>459</v>
      </c>
      <c r="F57" s="42"/>
      <c r="G57" s="43"/>
      <c r="H57" s="14" t="n">
        <f aca="false">G57*E57</f>
        <v>0</v>
      </c>
      <c r="I57" s="44"/>
      <c r="J57" s="45"/>
    </row>
    <row r="58" customFormat="false" ht="15.75" hidden="false" customHeight="false" outlineLevel="0" collapsed="false">
      <c r="B58" s="46" t="s">
        <v>100</v>
      </c>
      <c r="C58" s="46"/>
      <c r="D58" s="46"/>
      <c r="E58" s="46"/>
      <c r="F58" s="46"/>
      <c r="G58" s="46"/>
      <c r="H58" s="47" t="n">
        <f aca="false">SUM(H57:H57)+H56</f>
        <v>0</v>
      </c>
      <c r="I58" s="32"/>
    </row>
    <row r="59" customFormat="false" ht="24.95" hidden="false" customHeight="true" outlineLevel="0" collapsed="false">
      <c r="B59" s="32"/>
      <c r="C59" s="32"/>
      <c r="D59" s="32"/>
      <c r="E59" s="32"/>
      <c r="F59" s="32"/>
      <c r="G59" s="32"/>
      <c r="H59" s="32"/>
      <c r="I59" s="32"/>
    </row>
    <row r="60" customFormat="false" ht="19.5" hidden="false" customHeight="true" outlineLevel="0" collapsed="false">
      <c r="B60" s="9" t="s">
        <v>101</v>
      </c>
      <c r="C60" s="9"/>
      <c r="D60" s="9"/>
      <c r="E60" s="9"/>
      <c r="F60" s="9"/>
      <c r="G60" s="9"/>
      <c r="H60" s="9"/>
      <c r="I60" s="32"/>
    </row>
    <row r="61" customFormat="false" ht="15" hidden="false" customHeight="true" outlineLevel="0" collapsed="false">
      <c r="B61" s="33" t="s">
        <v>102</v>
      </c>
      <c r="C61" s="48" t="s">
        <v>103</v>
      </c>
      <c r="D61" s="48"/>
      <c r="E61" s="48"/>
      <c r="F61" s="48"/>
      <c r="G61" s="48"/>
      <c r="H61" s="48"/>
      <c r="I61" s="32"/>
    </row>
    <row r="62" customFormat="false" ht="15" hidden="false" customHeight="false" outlineLevel="0" collapsed="false">
      <c r="B62" s="10" t="s">
        <v>104</v>
      </c>
      <c r="C62" s="11" t="s">
        <v>105</v>
      </c>
      <c r="D62" s="12" t="s">
        <v>15</v>
      </c>
      <c r="E62" s="13" t="n">
        <v>1</v>
      </c>
      <c r="F62" s="13"/>
      <c r="G62" s="49"/>
      <c r="H62" s="14" t="n">
        <f aca="false">G62*E62</f>
        <v>0</v>
      </c>
      <c r="I62" s="32"/>
    </row>
    <row r="63" customFormat="false" ht="15" hidden="false" customHeight="true" outlineLevel="0" collapsed="false">
      <c r="B63" s="10" t="s">
        <v>106</v>
      </c>
      <c r="C63" s="11" t="s">
        <v>107</v>
      </c>
      <c r="D63" s="11"/>
      <c r="E63" s="11"/>
      <c r="F63" s="11"/>
      <c r="G63" s="11"/>
      <c r="H63" s="11"/>
      <c r="I63" s="32"/>
    </row>
    <row r="64" customFormat="false" ht="15" hidden="false" customHeight="false" outlineLevel="0" collapsed="false">
      <c r="B64" s="50" t="s">
        <v>108</v>
      </c>
      <c r="C64" s="51" t="s">
        <v>109</v>
      </c>
      <c r="D64" s="52" t="s">
        <v>15</v>
      </c>
      <c r="E64" s="53" t="n">
        <v>1</v>
      </c>
      <c r="F64" s="53"/>
      <c r="G64" s="54"/>
      <c r="H64" s="55" t="n">
        <f aca="false">G64*E64</f>
        <v>0</v>
      </c>
      <c r="I64" s="32"/>
    </row>
    <row r="65" customFormat="false" ht="15" hidden="false" customHeight="false" outlineLevel="0" collapsed="false">
      <c r="B65" s="56" t="s">
        <v>110</v>
      </c>
      <c r="C65" s="57" t="s">
        <v>111</v>
      </c>
      <c r="D65" s="58" t="s">
        <v>15</v>
      </c>
      <c r="E65" s="59" t="n">
        <v>1</v>
      </c>
      <c r="F65" s="59"/>
      <c r="G65" s="60"/>
      <c r="H65" s="61" t="n">
        <f aca="false">G65*E65</f>
        <v>0</v>
      </c>
      <c r="I65" s="32"/>
    </row>
    <row r="66" customFormat="false" ht="15" hidden="false" customHeight="false" outlineLevel="0" collapsed="false">
      <c r="B66" s="10" t="s">
        <v>112</v>
      </c>
      <c r="C66" s="11" t="s">
        <v>113</v>
      </c>
      <c r="D66" s="12" t="s">
        <v>15</v>
      </c>
      <c r="E66" s="13" t="n">
        <v>1</v>
      </c>
      <c r="F66" s="13"/>
      <c r="G66" s="49"/>
      <c r="H66" s="14" t="n">
        <f aca="false">G66*E66</f>
        <v>0</v>
      </c>
      <c r="I66" s="32"/>
    </row>
    <row r="67" customFormat="false" ht="15" hidden="false" customHeight="false" outlineLevel="0" collapsed="false">
      <c r="B67" s="10" t="s">
        <v>114</v>
      </c>
      <c r="C67" s="11" t="s">
        <v>115</v>
      </c>
      <c r="D67" s="12" t="s">
        <v>15</v>
      </c>
      <c r="E67" s="13" t="n">
        <v>1</v>
      </c>
      <c r="F67" s="13"/>
      <c r="G67" s="49"/>
      <c r="H67" s="14" t="n">
        <f aca="false">G67*E67</f>
        <v>0</v>
      </c>
      <c r="I67" s="32"/>
    </row>
    <row r="68" customFormat="false" ht="15" hidden="false" customHeight="false" outlineLevel="0" collapsed="false">
      <c r="B68" s="10" t="s">
        <v>116</v>
      </c>
      <c r="C68" s="11" t="s">
        <v>117</v>
      </c>
      <c r="D68" s="12" t="s">
        <v>15</v>
      </c>
      <c r="E68" s="13" t="n">
        <v>1</v>
      </c>
      <c r="F68" s="13"/>
      <c r="G68" s="49"/>
      <c r="H68" s="14" t="n">
        <f aca="false">G68*E68</f>
        <v>0</v>
      </c>
      <c r="I68" s="32"/>
    </row>
    <row r="69" customFormat="false" ht="15" hidden="false" customHeight="true" outlineLevel="0" collapsed="false">
      <c r="B69" s="10" t="s">
        <v>118</v>
      </c>
      <c r="C69" s="11" t="s">
        <v>119</v>
      </c>
      <c r="D69" s="11"/>
      <c r="E69" s="11"/>
      <c r="F69" s="11"/>
      <c r="G69" s="11"/>
      <c r="H69" s="11"/>
      <c r="I69" s="32"/>
    </row>
    <row r="70" customFormat="false" ht="15" hidden="false" customHeight="false" outlineLevel="0" collapsed="false">
      <c r="B70" s="50" t="s">
        <v>120</v>
      </c>
      <c r="C70" s="51" t="s">
        <v>121</v>
      </c>
      <c r="D70" s="52" t="s">
        <v>15</v>
      </c>
      <c r="E70" s="53" t="n">
        <v>1</v>
      </c>
      <c r="F70" s="53"/>
      <c r="G70" s="54"/>
      <c r="H70" s="55" t="n">
        <f aca="false">G70*E70</f>
        <v>0</v>
      </c>
      <c r="I70" s="32"/>
    </row>
    <row r="71" customFormat="false" ht="15" hidden="false" customHeight="false" outlineLevel="0" collapsed="false">
      <c r="B71" s="62" t="s">
        <v>122</v>
      </c>
      <c r="C71" s="63" t="s">
        <v>123</v>
      </c>
      <c r="D71" s="64" t="s">
        <v>15</v>
      </c>
      <c r="E71" s="65" t="n">
        <v>1</v>
      </c>
      <c r="F71" s="65"/>
      <c r="G71" s="66"/>
      <c r="H71" s="67" t="n">
        <f aca="false">G71*E71</f>
        <v>0</v>
      </c>
      <c r="I71" s="32"/>
    </row>
    <row r="72" customFormat="false" ht="15" hidden="false" customHeight="false" outlineLevel="0" collapsed="false">
      <c r="B72" s="56" t="s">
        <v>124</v>
      </c>
      <c r="C72" s="57" t="s">
        <v>125</v>
      </c>
      <c r="D72" s="58" t="s">
        <v>49</v>
      </c>
      <c r="E72" s="59" t="n">
        <v>2</v>
      </c>
      <c r="F72" s="59"/>
      <c r="G72" s="60"/>
      <c r="H72" s="61" t="n">
        <f aca="false">G72*E72</f>
        <v>0</v>
      </c>
      <c r="I72" s="32"/>
    </row>
    <row r="73" customFormat="false" ht="15" hidden="false" customHeight="true" outlineLevel="0" collapsed="false">
      <c r="B73" s="33" t="s">
        <v>126</v>
      </c>
      <c r="C73" s="48" t="s">
        <v>127</v>
      </c>
      <c r="D73" s="48"/>
      <c r="E73" s="48"/>
      <c r="F73" s="48"/>
      <c r="G73" s="48"/>
      <c r="H73" s="48"/>
      <c r="I73" s="32"/>
    </row>
    <row r="74" customFormat="false" ht="15" hidden="false" customHeight="true" outlineLevel="0" collapsed="false">
      <c r="B74" s="10" t="s">
        <v>128</v>
      </c>
      <c r="C74" s="11" t="s">
        <v>129</v>
      </c>
      <c r="D74" s="11"/>
      <c r="E74" s="11"/>
      <c r="F74" s="11"/>
      <c r="G74" s="11"/>
      <c r="H74" s="11"/>
      <c r="I74" s="32"/>
    </row>
    <row r="75" customFormat="false" ht="15" hidden="false" customHeight="false" outlineLevel="0" collapsed="false">
      <c r="B75" s="38"/>
      <c r="C75" s="51" t="s">
        <v>130</v>
      </c>
      <c r="D75" s="52" t="s">
        <v>79</v>
      </c>
      <c r="E75" s="53" t="n">
        <v>49</v>
      </c>
      <c r="F75" s="53"/>
      <c r="G75" s="54"/>
      <c r="H75" s="55" t="n">
        <f aca="false">G75*E75</f>
        <v>0</v>
      </c>
      <c r="I75" s="32"/>
    </row>
    <row r="76" customFormat="false" ht="15" hidden="false" customHeight="false" outlineLevel="0" collapsed="false">
      <c r="B76" s="38"/>
      <c r="C76" s="57" t="s">
        <v>131</v>
      </c>
      <c r="D76" s="58" t="s">
        <v>79</v>
      </c>
      <c r="E76" s="59" t="n">
        <v>37</v>
      </c>
      <c r="F76" s="59"/>
      <c r="G76" s="60"/>
      <c r="H76" s="61" t="n">
        <f aca="false">G76*E76</f>
        <v>0</v>
      </c>
      <c r="I76" s="32"/>
    </row>
    <row r="77" customFormat="false" ht="15" hidden="false" customHeight="true" outlineLevel="0" collapsed="false">
      <c r="B77" s="10" t="s">
        <v>132</v>
      </c>
      <c r="C77" s="11" t="s">
        <v>133</v>
      </c>
      <c r="D77" s="11"/>
      <c r="E77" s="11"/>
      <c r="F77" s="11"/>
      <c r="G77" s="11"/>
      <c r="H77" s="11"/>
      <c r="I77" s="32"/>
    </row>
    <row r="78" customFormat="false" ht="15" hidden="false" customHeight="false" outlineLevel="0" collapsed="false">
      <c r="B78" s="10" t="s">
        <v>134</v>
      </c>
      <c r="C78" s="11" t="s">
        <v>135</v>
      </c>
      <c r="D78" s="12" t="s">
        <v>136</v>
      </c>
      <c r="E78" s="13" t="n">
        <v>24.3</v>
      </c>
      <c r="F78" s="13"/>
      <c r="G78" s="49"/>
      <c r="H78" s="14" t="n">
        <f aca="false">G78*E78</f>
        <v>0</v>
      </c>
      <c r="I78" s="32"/>
    </row>
    <row r="79" customFormat="false" ht="15" hidden="false" customHeight="false" outlineLevel="0" collapsed="false">
      <c r="B79" s="10" t="s">
        <v>137</v>
      </c>
      <c r="C79" s="11" t="s">
        <v>138</v>
      </c>
      <c r="D79" s="12" t="s">
        <v>136</v>
      </c>
      <c r="E79" s="13" t="n">
        <v>2.5</v>
      </c>
      <c r="F79" s="13"/>
      <c r="G79" s="49"/>
      <c r="H79" s="14" t="n">
        <f aca="false">G79*E79</f>
        <v>0</v>
      </c>
      <c r="I79" s="32"/>
    </row>
    <row r="80" customFormat="false" ht="15" hidden="false" customHeight="false" outlineLevel="0" collapsed="false">
      <c r="B80" s="10" t="s">
        <v>139</v>
      </c>
      <c r="C80" s="11" t="s">
        <v>140</v>
      </c>
      <c r="D80" s="12" t="s">
        <v>136</v>
      </c>
      <c r="E80" s="13" t="n">
        <v>7.6</v>
      </c>
      <c r="F80" s="13"/>
      <c r="G80" s="49"/>
      <c r="H80" s="14" t="n">
        <f aca="false">G80*E80</f>
        <v>0</v>
      </c>
      <c r="I80" s="32"/>
    </row>
    <row r="81" customFormat="false" ht="15" hidden="false" customHeight="false" outlineLevel="0" collapsed="false">
      <c r="B81" s="10" t="s">
        <v>141</v>
      </c>
      <c r="C81" s="11" t="s">
        <v>142</v>
      </c>
      <c r="D81" s="12" t="s">
        <v>15</v>
      </c>
      <c r="E81" s="13" t="n">
        <v>1</v>
      </c>
      <c r="F81" s="13"/>
      <c r="G81" s="49"/>
      <c r="H81" s="14" t="n">
        <f aca="false">G81*E81</f>
        <v>0</v>
      </c>
      <c r="I81" s="32"/>
    </row>
    <row r="82" customFormat="false" ht="15" hidden="false" customHeight="true" outlineLevel="0" collapsed="false">
      <c r="B82" s="10" t="s">
        <v>143</v>
      </c>
      <c r="C82" s="11" t="s">
        <v>144</v>
      </c>
      <c r="D82" s="11"/>
      <c r="E82" s="11"/>
      <c r="F82" s="11"/>
      <c r="G82" s="11"/>
      <c r="H82" s="11"/>
      <c r="I82" s="32"/>
    </row>
    <row r="83" customFormat="false" ht="15" hidden="false" customHeight="true" outlineLevel="0" collapsed="false">
      <c r="B83" s="10" t="s">
        <v>145</v>
      </c>
      <c r="C83" s="51" t="s">
        <v>146</v>
      </c>
      <c r="D83" s="68" t="s">
        <v>49</v>
      </c>
      <c r="E83" s="53" t="n">
        <v>115</v>
      </c>
      <c r="F83" s="53"/>
      <c r="G83" s="54"/>
      <c r="H83" s="55" t="n">
        <f aca="false">G83*E83</f>
        <v>0</v>
      </c>
      <c r="I83" s="32"/>
    </row>
    <row r="84" customFormat="false" ht="22.9" hidden="false" customHeight="true" outlineLevel="0" collapsed="false">
      <c r="B84" s="10"/>
      <c r="C84" s="57" t="s">
        <v>147</v>
      </c>
      <c r="D84" s="69" t="s">
        <v>15</v>
      </c>
      <c r="E84" s="59" t="n">
        <v>1</v>
      </c>
      <c r="F84" s="59"/>
      <c r="G84" s="60"/>
      <c r="H84" s="61" t="n">
        <f aca="false">G84*E84</f>
        <v>0</v>
      </c>
      <c r="I84" s="32"/>
    </row>
    <row r="85" customFormat="false" ht="15" hidden="false" customHeight="true" outlineLevel="0" collapsed="false">
      <c r="B85" s="10" t="s">
        <v>148</v>
      </c>
      <c r="C85" s="51" t="s">
        <v>149</v>
      </c>
      <c r="D85" s="68" t="s">
        <v>49</v>
      </c>
      <c r="E85" s="53" t="n">
        <v>197</v>
      </c>
      <c r="F85" s="53"/>
      <c r="G85" s="54"/>
      <c r="H85" s="55" t="n">
        <f aca="false">G85*E85</f>
        <v>0</v>
      </c>
      <c r="I85" s="32"/>
    </row>
    <row r="86" customFormat="false" ht="15" hidden="false" customHeight="false" outlineLevel="0" collapsed="false">
      <c r="B86" s="10"/>
      <c r="C86" s="70" t="s">
        <v>150</v>
      </c>
      <c r="D86" s="69" t="s">
        <v>49</v>
      </c>
      <c r="E86" s="59" t="n">
        <v>70</v>
      </c>
      <c r="F86" s="59"/>
      <c r="G86" s="60"/>
      <c r="H86" s="61" t="n">
        <f aca="false">G86*E86</f>
        <v>0</v>
      </c>
      <c r="I86" s="32"/>
    </row>
    <row r="87" customFormat="false" ht="15" hidden="false" customHeight="false" outlineLevel="0" collapsed="false">
      <c r="B87" s="25" t="s">
        <v>151</v>
      </c>
      <c r="C87" s="27" t="s">
        <v>152</v>
      </c>
      <c r="D87" s="27"/>
      <c r="E87" s="27"/>
      <c r="F87" s="27"/>
      <c r="G87" s="27"/>
      <c r="H87" s="27"/>
      <c r="I87" s="32"/>
    </row>
    <row r="88" customFormat="false" ht="15" hidden="false" customHeight="false" outlineLevel="0" collapsed="false">
      <c r="B88" s="25" t="s">
        <v>153</v>
      </c>
      <c r="C88" s="27" t="s">
        <v>154</v>
      </c>
      <c r="D88" s="28" t="s">
        <v>15</v>
      </c>
      <c r="E88" s="71" t="n">
        <v>1</v>
      </c>
      <c r="F88" s="71"/>
      <c r="G88" s="72"/>
      <c r="H88" s="73" t="n">
        <f aca="false">G88*E88</f>
        <v>0</v>
      </c>
      <c r="I88" s="32"/>
    </row>
    <row r="89" customFormat="false" ht="15" hidden="false" customHeight="false" outlineLevel="0" collapsed="false">
      <c r="B89" s="25" t="s">
        <v>155</v>
      </c>
      <c r="C89" s="27" t="s">
        <v>156</v>
      </c>
      <c r="D89" s="28" t="s">
        <v>49</v>
      </c>
      <c r="E89" s="71" t="n">
        <v>4</v>
      </c>
      <c r="F89" s="71"/>
      <c r="G89" s="72"/>
      <c r="H89" s="73" t="n">
        <f aca="false">G89*E89</f>
        <v>0</v>
      </c>
      <c r="I89" s="32"/>
    </row>
    <row r="90" customFormat="false" ht="15" hidden="false" customHeight="false" outlineLevel="0" collapsed="false">
      <c r="B90" s="50" t="s">
        <v>157</v>
      </c>
      <c r="C90" s="74" t="s">
        <v>158</v>
      </c>
      <c r="D90" s="52" t="s">
        <v>15</v>
      </c>
      <c r="E90" s="75" t="n">
        <v>1</v>
      </c>
      <c r="F90" s="75"/>
      <c r="G90" s="76"/>
      <c r="H90" s="77" t="n">
        <f aca="false">G90*E90</f>
        <v>0</v>
      </c>
      <c r="I90" s="32"/>
    </row>
    <row r="91" customFormat="false" ht="15" hidden="false" customHeight="false" outlineLevel="0" collapsed="false">
      <c r="B91" s="78" t="s">
        <v>159</v>
      </c>
      <c r="C91" s="79" t="s">
        <v>160</v>
      </c>
      <c r="D91" s="80" t="s">
        <v>79</v>
      </c>
      <c r="E91" s="81" t="n">
        <v>24</v>
      </c>
      <c r="F91" s="81"/>
      <c r="G91" s="82"/>
      <c r="H91" s="83" t="n">
        <f aca="false">G91*E91</f>
        <v>0</v>
      </c>
      <c r="I91" s="32"/>
    </row>
    <row r="92" customFormat="false" ht="15" hidden="false" customHeight="false" outlineLevel="0" collapsed="false">
      <c r="B92" s="84" t="s">
        <v>161</v>
      </c>
      <c r="C92" s="85" t="s">
        <v>162</v>
      </c>
      <c r="D92" s="58" t="s">
        <v>15</v>
      </c>
      <c r="E92" s="86" t="n">
        <v>1</v>
      </c>
      <c r="F92" s="86"/>
      <c r="G92" s="87"/>
      <c r="H92" s="88" t="n">
        <f aca="false">G92*E92</f>
        <v>0</v>
      </c>
      <c r="I92" s="32"/>
    </row>
    <row r="93" customFormat="false" ht="15" hidden="false" customHeight="false" outlineLevel="0" collapsed="false">
      <c r="B93" s="25" t="s">
        <v>163</v>
      </c>
      <c r="C93" s="89" t="s">
        <v>164</v>
      </c>
      <c r="D93" s="12" t="s">
        <v>136</v>
      </c>
      <c r="E93" s="71" t="n">
        <v>0.2</v>
      </c>
      <c r="F93" s="71"/>
      <c r="G93" s="72"/>
      <c r="H93" s="73" t="n">
        <f aca="false">G93*E93</f>
        <v>0</v>
      </c>
      <c r="I93" s="32"/>
    </row>
    <row r="94" customFormat="false" ht="15" hidden="false" customHeight="false" outlineLevel="0" collapsed="false">
      <c r="B94" s="25" t="s">
        <v>165</v>
      </c>
      <c r="C94" s="89" t="s">
        <v>166</v>
      </c>
      <c r="D94" s="12" t="s">
        <v>136</v>
      </c>
      <c r="E94" s="71" t="n">
        <v>0.4</v>
      </c>
      <c r="F94" s="71"/>
      <c r="G94" s="72"/>
      <c r="H94" s="73" t="n">
        <f aca="false">G94*E94</f>
        <v>0</v>
      </c>
      <c r="I94" s="32"/>
    </row>
    <row r="95" customFormat="false" ht="15" hidden="false" customHeight="false" outlineLevel="0" collapsed="false">
      <c r="B95" s="25" t="s">
        <v>167</v>
      </c>
      <c r="C95" s="89" t="s">
        <v>168</v>
      </c>
      <c r="D95" s="12" t="s">
        <v>136</v>
      </c>
      <c r="E95" s="71" t="n">
        <v>0.32</v>
      </c>
      <c r="F95" s="71"/>
      <c r="G95" s="72"/>
      <c r="H95" s="73" t="n">
        <f aca="false">G95*E95</f>
        <v>0</v>
      </c>
      <c r="I95" s="32"/>
    </row>
    <row r="96" customFormat="false" ht="15" hidden="false" customHeight="false" outlineLevel="0" collapsed="false">
      <c r="B96" s="25" t="s">
        <v>169</v>
      </c>
      <c r="C96" s="89" t="s">
        <v>170</v>
      </c>
      <c r="D96" s="12" t="s">
        <v>136</v>
      </c>
      <c r="E96" s="71" t="n">
        <v>0.14</v>
      </c>
      <c r="F96" s="71"/>
      <c r="G96" s="72"/>
      <c r="H96" s="73" t="n">
        <f aca="false">G96*E96</f>
        <v>0</v>
      </c>
      <c r="I96" s="32"/>
    </row>
    <row r="97" customFormat="false" ht="15" hidden="false" customHeight="false" outlineLevel="0" collapsed="false">
      <c r="B97" s="25" t="s">
        <v>171</v>
      </c>
      <c r="C97" s="89" t="s">
        <v>172</v>
      </c>
      <c r="D97" s="12" t="s">
        <v>136</v>
      </c>
      <c r="E97" s="71" t="n">
        <v>0.32</v>
      </c>
      <c r="F97" s="71"/>
      <c r="G97" s="72"/>
      <c r="H97" s="73" t="n">
        <f aca="false">G97*E97</f>
        <v>0</v>
      </c>
      <c r="I97" s="32"/>
    </row>
    <row r="98" customFormat="false" ht="15" hidden="false" customHeight="false" outlineLevel="0" collapsed="false">
      <c r="B98" s="25" t="s">
        <v>173</v>
      </c>
      <c r="C98" s="27" t="s">
        <v>174</v>
      </c>
      <c r="D98" s="28" t="s">
        <v>49</v>
      </c>
      <c r="E98" s="71" t="n">
        <v>21</v>
      </c>
      <c r="F98" s="71"/>
      <c r="G98" s="72"/>
      <c r="H98" s="73" t="n">
        <f aca="false">G98*E98</f>
        <v>0</v>
      </c>
      <c r="I98" s="32"/>
    </row>
    <row r="99" customFormat="false" ht="15" hidden="false" customHeight="false" outlineLevel="0" collapsed="false">
      <c r="B99" s="25" t="s">
        <v>175</v>
      </c>
      <c r="C99" s="89" t="s">
        <v>176</v>
      </c>
      <c r="D99" s="12" t="s">
        <v>15</v>
      </c>
      <c r="E99" s="71" t="n">
        <v>1</v>
      </c>
      <c r="F99" s="71"/>
      <c r="G99" s="72"/>
      <c r="H99" s="73" t="n">
        <f aca="false">G99*E99</f>
        <v>0</v>
      </c>
      <c r="I99" s="32"/>
    </row>
    <row r="100" customFormat="false" ht="15" hidden="false" customHeight="false" outlineLevel="0" collapsed="false">
      <c r="B100" s="25" t="s">
        <v>177</v>
      </c>
      <c r="C100" s="27" t="s">
        <v>178</v>
      </c>
      <c r="D100" s="27"/>
      <c r="E100" s="27"/>
      <c r="F100" s="27"/>
      <c r="G100" s="27"/>
      <c r="H100" s="27"/>
      <c r="I100" s="32"/>
    </row>
    <row r="101" customFormat="false" ht="15" hidden="false" customHeight="false" outlineLevel="0" collapsed="false">
      <c r="B101" s="10"/>
      <c r="C101" s="90" t="s">
        <v>179</v>
      </c>
      <c r="D101" s="52" t="s">
        <v>15</v>
      </c>
      <c r="E101" s="53" t="n">
        <v>1</v>
      </c>
      <c r="F101" s="53"/>
      <c r="G101" s="76"/>
      <c r="H101" s="77" t="n">
        <f aca="false">G101*E101</f>
        <v>0</v>
      </c>
      <c r="I101" s="32"/>
    </row>
    <row r="102" customFormat="false" ht="15" hidden="false" customHeight="false" outlineLevel="0" collapsed="false">
      <c r="B102" s="10"/>
      <c r="C102" s="91" t="s">
        <v>180</v>
      </c>
      <c r="D102" s="92" t="s">
        <v>15</v>
      </c>
      <c r="E102" s="65" t="n">
        <v>1</v>
      </c>
      <c r="F102" s="65"/>
      <c r="G102" s="93"/>
      <c r="H102" s="94" t="n">
        <f aca="false">G102*E102</f>
        <v>0</v>
      </c>
      <c r="I102" s="32"/>
    </row>
    <row r="103" customFormat="false" ht="15" hidden="false" customHeight="false" outlineLevel="0" collapsed="false">
      <c r="B103" s="10"/>
      <c r="C103" s="91" t="s">
        <v>181</v>
      </c>
      <c r="D103" s="92" t="s">
        <v>15</v>
      </c>
      <c r="E103" s="65" t="n">
        <v>1</v>
      </c>
      <c r="F103" s="65"/>
      <c r="G103" s="93"/>
      <c r="H103" s="94" t="n">
        <f aca="false">G103*E103</f>
        <v>0</v>
      </c>
      <c r="I103" s="32"/>
    </row>
    <row r="104" customFormat="false" ht="15" hidden="false" customHeight="false" outlineLevel="0" collapsed="false">
      <c r="B104" s="10"/>
      <c r="C104" s="70" t="s">
        <v>182</v>
      </c>
      <c r="D104" s="69" t="s">
        <v>15</v>
      </c>
      <c r="E104" s="59" t="n">
        <v>1</v>
      </c>
      <c r="F104" s="59"/>
      <c r="G104" s="87"/>
      <c r="H104" s="88" t="n">
        <f aca="false">G104*E104</f>
        <v>0</v>
      </c>
      <c r="I104" s="32"/>
    </row>
    <row r="105" customFormat="false" ht="15" hidden="false" customHeight="false" outlineLevel="0" collapsed="false">
      <c r="B105" s="25" t="s">
        <v>183</v>
      </c>
      <c r="C105" s="89" t="s">
        <v>184</v>
      </c>
      <c r="D105" s="12" t="s">
        <v>79</v>
      </c>
      <c r="E105" s="71" t="n">
        <v>22</v>
      </c>
      <c r="F105" s="71"/>
      <c r="G105" s="72"/>
      <c r="H105" s="73" t="n">
        <f aca="false">G105*E105</f>
        <v>0</v>
      </c>
      <c r="I105" s="32"/>
    </row>
    <row r="106" customFormat="false" ht="15.75" hidden="false" customHeight="false" outlineLevel="0" collapsed="false">
      <c r="B106" s="95" t="s">
        <v>185</v>
      </c>
      <c r="C106" s="96" t="s">
        <v>186</v>
      </c>
      <c r="D106" s="28" t="s">
        <v>12</v>
      </c>
      <c r="E106" s="13" t="n">
        <v>1</v>
      </c>
      <c r="F106" s="13"/>
      <c r="G106" s="49"/>
      <c r="H106" s="14" t="n">
        <f aca="false">G106*E106</f>
        <v>0</v>
      </c>
      <c r="I106" s="32"/>
    </row>
    <row r="107" customFormat="false" ht="15.75" hidden="false" customHeight="false" outlineLevel="0" collapsed="false">
      <c r="B107" s="16" t="s">
        <v>187</v>
      </c>
      <c r="C107" s="16"/>
      <c r="D107" s="16"/>
      <c r="E107" s="16"/>
      <c r="F107" s="16"/>
      <c r="G107" s="16"/>
      <c r="H107" s="31" t="n">
        <f aca="false">SUM(H62:H71,H74:H76,H78:H81,H83:H86,H88:H106)</f>
        <v>0</v>
      </c>
      <c r="I107" s="32"/>
    </row>
    <row r="108" customFormat="false" ht="9" hidden="false" customHeight="true" outlineLevel="0" collapsed="false">
      <c r="B108" s="32"/>
      <c r="C108" s="32"/>
      <c r="D108" s="32"/>
      <c r="E108" s="32"/>
      <c r="F108" s="32"/>
      <c r="G108" s="32"/>
      <c r="H108" s="32"/>
      <c r="I108" s="32"/>
    </row>
    <row r="109" customFormat="false" ht="19.5" hidden="false" customHeight="true" outlineLevel="0" collapsed="false">
      <c r="B109" s="9" t="s">
        <v>188</v>
      </c>
      <c r="C109" s="9"/>
      <c r="D109" s="9"/>
      <c r="E109" s="9"/>
      <c r="F109" s="9"/>
      <c r="G109" s="9"/>
      <c r="H109" s="9"/>
      <c r="I109" s="32"/>
    </row>
    <row r="110" customFormat="false" ht="15" hidden="false" customHeight="true" outlineLevel="0" collapsed="false">
      <c r="B110" s="10" t="s">
        <v>189</v>
      </c>
      <c r="C110" s="11" t="s">
        <v>190</v>
      </c>
      <c r="D110" s="11"/>
      <c r="E110" s="11"/>
      <c r="F110" s="11"/>
      <c r="G110" s="11"/>
      <c r="H110" s="11"/>
      <c r="I110" s="32"/>
    </row>
    <row r="111" customFormat="false" ht="15" hidden="false" customHeight="false" outlineLevel="0" collapsed="false">
      <c r="B111" s="10" t="s">
        <v>191</v>
      </c>
      <c r="C111" s="11" t="s">
        <v>192</v>
      </c>
      <c r="D111" s="12" t="s">
        <v>49</v>
      </c>
      <c r="E111" s="13" t="n">
        <v>1300</v>
      </c>
      <c r="F111" s="13"/>
      <c r="G111" s="49"/>
      <c r="H111" s="14" t="n">
        <f aca="false">G111*E111</f>
        <v>0</v>
      </c>
      <c r="I111" s="32"/>
    </row>
    <row r="112" customFormat="false" ht="15" hidden="false" customHeight="false" outlineLevel="0" collapsed="false">
      <c r="B112" s="10" t="s">
        <v>193</v>
      </c>
      <c r="C112" s="11" t="s">
        <v>194</v>
      </c>
      <c r="D112" s="12" t="s">
        <v>12</v>
      </c>
      <c r="E112" s="13" t="n">
        <v>1</v>
      </c>
      <c r="F112" s="13"/>
      <c r="G112" s="49"/>
      <c r="H112" s="14" t="n">
        <f aca="false">G112*E112</f>
        <v>0</v>
      </c>
      <c r="I112" s="32"/>
    </row>
    <row r="113" customFormat="false" ht="15" hidden="false" customHeight="false" outlineLevel="0" collapsed="false">
      <c r="B113" s="10" t="s">
        <v>195</v>
      </c>
      <c r="C113" s="11" t="s">
        <v>196</v>
      </c>
      <c r="D113" s="12" t="s">
        <v>49</v>
      </c>
      <c r="E113" s="13" t="n">
        <v>1300</v>
      </c>
      <c r="F113" s="13"/>
      <c r="G113" s="49"/>
      <c r="H113" s="14" t="n">
        <f aca="false">G113*E113</f>
        <v>0</v>
      </c>
      <c r="I113" s="32"/>
    </row>
    <row r="114" customFormat="false" ht="49.5" hidden="false" customHeight="true" outlineLevel="0" collapsed="false">
      <c r="B114" s="10"/>
      <c r="C114" s="11" t="s">
        <v>197</v>
      </c>
      <c r="D114" s="12" t="s">
        <v>12</v>
      </c>
      <c r="E114" s="13" t="n">
        <v>1</v>
      </c>
      <c r="F114" s="13"/>
      <c r="G114" s="49"/>
      <c r="H114" s="14" t="n">
        <f aca="false">G114*E114</f>
        <v>0</v>
      </c>
      <c r="I114" s="32"/>
    </row>
    <row r="115" customFormat="false" ht="15.75" hidden="false" customHeight="false" outlineLevel="0" collapsed="false">
      <c r="B115" s="10" t="s">
        <v>198</v>
      </c>
      <c r="C115" s="11" t="s">
        <v>199</v>
      </c>
      <c r="D115" s="12" t="s">
        <v>49</v>
      </c>
      <c r="E115" s="13" t="n">
        <v>72</v>
      </c>
      <c r="F115" s="13"/>
      <c r="G115" s="49"/>
      <c r="H115" s="14" t="n">
        <f aca="false">G115*E115</f>
        <v>0</v>
      </c>
      <c r="I115" s="32"/>
    </row>
    <row r="116" customFormat="false" ht="15.75" hidden="false" customHeight="false" outlineLevel="0" collapsed="false">
      <c r="B116" s="16" t="s">
        <v>187</v>
      </c>
      <c r="C116" s="16"/>
      <c r="D116" s="16"/>
      <c r="E116" s="16"/>
      <c r="F116" s="16"/>
      <c r="G116" s="16"/>
      <c r="H116" s="31" t="n">
        <f aca="false">SUM(H111:H115)</f>
        <v>0</v>
      </c>
      <c r="I116" s="32"/>
    </row>
    <row r="117" customFormat="false" ht="12" hidden="false" customHeight="true" outlineLevel="0" collapsed="false">
      <c r="B117" s="32"/>
      <c r="C117" s="32"/>
      <c r="D117" s="32"/>
      <c r="E117" s="32"/>
      <c r="F117" s="32"/>
      <c r="G117" s="32"/>
      <c r="H117" s="32"/>
      <c r="I117" s="32"/>
    </row>
    <row r="118" customFormat="false" ht="24.95" hidden="false" customHeight="true" outlineLevel="0" collapsed="false">
      <c r="B118" s="16" t="s">
        <v>200</v>
      </c>
      <c r="C118" s="16"/>
      <c r="D118" s="16"/>
      <c r="E118" s="16"/>
      <c r="F118" s="16"/>
      <c r="G118" s="16"/>
      <c r="H118" s="31" t="n">
        <f aca="false">H116+H107+H56+H34+H14</f>
        <v>0</v>
      </c>
      <c r="I118" s="32"/>
    </row>
    <row r="119" customFormat="false" ht="24.95" hidden="false" customHeight="true" outlineLevel="0" collapsed="false">
      <c r="B119" s="46" t="s">
        <v>201</v>
      </c>
      <c r="C119" s="46"/>
      <c r="D119" s="46"/>
      <c r="E119" s="46"/>
      <c r="F119" s="46"/>
      <c r="G119" s="46"/>
      <c r="H119" s="47" t="n">
        <f aca="false">H118+H57</f>
        <v>0</v>
      </c>
      <c r="I119" s="32"/>
    </row>
    <row r="120" customFormat="false" ht="24.95" hidden="false" customHeight="true" outlineLevel="0" collapsed="false"/>
    <row r="121" customFormat="false" ht="24.95" hidden="false" customHeight="true" outlineLevel="0" collapsed="false"/>
    <row r="122" customFormat="false" ht="24.95" hidden="false" customHeight="true" outlineLevel="0" collapsed="false"/>
    <row r="123" customFormat="false" ht="24.95" hidden="false" customHeight="true" outlineLevel="0" collapsed="false"/>
    <row r="124" customFormat="false" ht="24.95" hidden="false" customHeight="true" outlineLevel="0" collapsed="false"/>
    <row r="125" customFormat="false" ht="24.95" hidden="false" customHeight="true" outlineLevel="0" collapsed="false"/>
    <row r="126" customFormat="false" ht="24.95" hidden="false" customHeight="true" outlineLevel="0" collapsed="false"/>
    <row r="127" customFormat="false" ht="24.95" hidden="false" customHeight="true" outlineLevel="0" collapsed="false"/>
    <row r="128" customFormat="false" ht="24.95" hidden="false" customHeight="true" outlineLevel="0" collapsed="false"/>
    <row r="129" customFormat="false" ht="24.95" hidden="false" customHeight="true" outlineLevel="0" collapsed="false"/>
    <row r="130" customFormat="false" ht="24.95" hidden="false" customHeight="true" outlineLevel="0" collapsed="false"/>
    <row r="131" customFormat="false" ht="24.95" hidden="false" customHeight="true" outlineLevel="0" collapsed="false"/>
    <row r="132" customFormat="false" ht="24.95" hidden="false" customHeight="true" outlineLevel="0" collapsed="false"/>
    <row r="133" customFormat="false" ht="24.95" hidden="false" customHeight="true" outlineLevel="0" collapsed="false"/>
    <row r="134" customFormat="false" ht="24.95" hidden="false" customHeight="true" outlineLevel="0" collapsed="false"/>
    <row r="135" customFormat="false" ht="24.95" hidden="false" customHeight="true" outlineLevel="0" collapsed="false"/>
    <row r="136" customFormat="false" ht="24.95" hidden="false" customHeight="true" outlineLevel="0" collapsed="false"/>
    <row r="137" customFormat="false" ht="24.95" hidden="false" customHeight="true" outlineLevel="0" collapsed="false"/>
    <row r="138" customFormat="false" ht="24.95" hidden="false" customHeight="true" outlineLevel="0" collapsed="false"/>
    <row r="139" customFormat="false" ht="24.95" hidden="false" customHeight="true" outlineLevel="0" collapsed="false"/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  <row r="377" customFormat="false" ht="24.95" hidden="false" customHeight="true" outlineLevel="0" collapsed="false"/>
    <row r="378" customFormat="false" ht="24.95" hidden="false" customHeight="true" outlineLevel="0" collapsed="false"/>
    <row r="379" customFormat="false" ht="24.95" hidden="false" customHeight="true" outlineLevel="0" collapsed="false"/>
    <row r="380" customFormat="false" ht="24.95" hidden="false" customHeight="true" outlineLevel="0" collapsed="false"/>
    <row r="381" customFormat="false" ht="24.95" hidden="false" customHeight="true" outlineLevel="0" collapsed="false"/>
    <row r="382" customFormat="false" ht="24.95" hidden="false" customHeight="true" outlineLevel="0" collapsed="false"/>
    <row r="383" customFormat="false" ht="24.95" hidden="false" customHeight="true" outlineLevel="0" collapsed="false"/>
    <row r="384" customFormat="false" ht="24.95" hidden="false" customHeight="true" outlineLevel="0" collapsed="false"/>
    <row r="385" customFormat="false" ht="24.95" hidden="false" customHeight="true" outlineLevel="0" collapsed="false"/>
    <row r="386" customFormat="false" ht="24.95" hidden="false" customHeight="true" outlineLevel="0" collapsed="false"/>
    <row r="387" customFormat="false" ht="24.95" hidden="false" customHeight="true" outlineLevel="0" collapsed="false"/>
    <row r="388" customFormat="false" ht="24.95" hidden="false" customHeight="true" outlineLevel="0" collapsed="false"/>
    <row r="389" customFormat="false" ht="24.95" hidden="false" customHeight="true" outlineLevel="0" collapsed="false"/>
    <row r="390" customFormat="false" ht="24.95" hidden="false" customHeight="true" outlineLevel="0" collapsed="false"/>
    <row r="391" customFormat="false" ht="24.95" hidden="false" customHeight="true" outlineLevel="0" collapsed="false"/>
    <row r="392" customFormat="false" ht="24.95" hidden="false" customHeight="true" outlineLevel="0" collapsed="false"/>
    <row r="393" customFormat="false" ht="24.95" hidden="false" customHeight="true" outlineLevel="0" collapsed="false"/>
    <row r="394" customFormat="false" ht="24.95" hidden="false" customHeight="true" outlineLevel="0" collapsed="false"/>
    <row r="395" customFormat="false" ht="24.95" hidden="false" customHeight="true" outlineLevel="0" collapsed="false"/>
    <row r="396" customFormat="false" ht="24.95" hidden="false" customHeight="true" outlineLevel="0" collapsed="false"/>
    <row r="397" customFormat="false" ht="24.95" hidden="false" customHeight="true" outlineLevel="0" collapsed="false"/>
    <row r="398" customFormat="false" ht="24.95" hidden="false" customHeight="true" outlineLevel="0" collapsed="false"/>
    <row r="399" customFormat="false" ht="24.95" hidden="false" customHeight="true" outlineLevel="0" collapsed="false"/>
    <row r="400" customFormat="false" ht="24.95" hidden="false" customHeight="true" outlineLevel="0" collapsed="false"/>
    <row r="401" customFormat="false" ht="24.95" hidden="false" customHeight="true" outlineLevel="0" collapsed="false"/>
    <row r="402" customFormat="false" ht="24.95" hidden="false" customHeight="true" outlineLevel="0" collapsed="false"/>
    <row r="403" customFormat="false" ht="24.95" hidden="false" customHeight="true" outlineLevel="0" collapsed="false"/>
    <row r="404" customFormat="false" ht="24.95" hidden="false" customHeight="true" outlineLevel="0" collapsed="false"/>
    <row r="405" customFormat="false" ht="24.95" hidden="false" customHeight="true" outlineLevel="0" collapsed="false"/>
    <row r="406" customFormat="false" ht="24.95" hidden="false" customHeight="true" outlineLevel="0" collapsed="false"/>
    <row r="407" customFormat="false" ht="24.95" hidden="false" customHeight="true" outlineLevel="0" collapsed="false"/>
    <row r="408" customFormat="false" ht="24.95" hidden="false" customHeight="true" outlineLevel="0" collapsed="false"/>
    <row r="409" customFormat="false" ht="24.95" hidden="false" customHeight="true" outlineLevel="0" collapsed="false"/>
    <row r="410" customFormat="false" ht="24.95" hidden="false" customHeight="true" outlineLevel="0" collapsed="false"/>
    <row r="411" customFormat="false" ht="24.95" hidden="false" customHeight="true" outlineLevel="0" collapsed="false"/>
    <row r="412" customFormat="false" ht="24.95" hidden="false" customHeight="true" outlineLevel="0" collapsed="false"/>
    <row r="413" customFormat="false" ht="24.95" hidden="false" customHeight="true" outlineLevel="0" collapsed="false"/>
    <row r="414" customFormat="false" ht="24.95" hidden="false" customHeight="true" outlineLevel="0" collapsed="false"/>
    <row r="415" customFormat="false" ht="24.95" hidden="false" customHeight="true" outlineLevel="0" collapsed="false"/>
    <row r="416" customFormat="false" ht="24.95" hidden="false" customHeight="true" outlineLevel="0" collapsed="false"/>
    <row r="417" customFormat="false" ht="24.95" hidden="false" customHeight="true" outlineLevel="0" collapsed="false"/>
    <row r="418" customFormat="false" ht="24.95" hidden="false" customHeight="true" outlineLevel="0" collapsed="false"/>
    <row r="419" customFormat="false" ht="24.95" hidden="false" customHeight="true" outlineLevel="0" collapsed="false"/>
    <row r="420" customFormat="false" ht="24.95" hidden="false" customHeight="true" outlineLevel="0" collapsed="false"/>
    <row r="421" customFormat="false" ht="24.95" hidden="false" customHeight="true" outlineLevel="0" collapsed="false"/>
    <row r="422" customFormat="false" ht="24.95" hidden="false" customHeight="true" outlineLevel="0" collapsed="false"/>
    <row r="423" customFormat="false" ht="24.95" hidden="false" customHeight="true" outlineLevel="0" collapsed="false"/>
    <row r="424" customFormat="false" ht="24.95" hidden="false" customHeight="true" outlineLevel="0" collapsed="false"/>
    <row r="425" customFormat="false" ht="24.95" hidden="false" customHeight="true" outlineLevel="0" collapsed="false"/>
    <row r="426" customFormat="false" ht="24.95" hidden="false" customHeight="true" outlineLevel="0" collapsed="false"/>
    <row r="427" customFormat="false" ht="24.95" hidden="false" customHeight="true" outlineLevel="0" collapsed="false"/>
    <row r="428" customFormat="false" ht="24.95" hidden="false" customHeight="true" outlineLevel="0" collapsed="false"/>
    <row r="429" customFormat="false" ht="24.95" hidden="false" customHeight="true" outlineLevel="0" collapsed="false"/>
    <row r="430" customFormat="false" ht="24.95" hidden="false" customHeight="true" outlineLevel="0" collapsed="false"/>
    <row r="431" customFormat="false" ht="24.95" hidden="false" customHeight="true" outlineLevel="0" collapsed="false"/>
    <row r="432" customFormat="false" ht="24.95" hidden="false" customHeight="true" outlineLevel="0" collapsed="false"/>
  </sheetData>
  <mergeCells count="37">
    <mergeCell ref="B2:H2"/>
    <mergeCell ref="B4:H4"/>
    <mergeCell ref="B5:H5"/>
    <mergeCell ref="B9:H9"/>
    <mergeCell ref="B14:G14"/>
    <mergeCell ref="B16:H16"/>
    <mergeCell ref="C17:H17"/>
    <mergeCell ref="C20:H20"/>
    <mergeCell ref="B34:G34"/>
    <mergeCell ref="B36:H36"/>
    <mergeCell ref="C37:H37"/>
    <mergeCell ref="C40:H40"/>
    <mergeCell ref="C44:H44"/>
    <mergeCell ref="B45:B48"/>
    <mergeCell ref="C51:H51"/>
    <mergeCell ref="B56:G56"/>
    <mergeCell ref="B58:G58"/>
    <mergeCell ref="B60:H60"/>
    <mergeCell ref="C61:H61"/>
    <mergeCell ref="C63:H63"/>
    <mergeCell ref="C69:H69"/>
    <mergeCell ref="C73:H73"/>
    <mergeCell ref="C74:H74"/>
    <mergeCell ref="B75:B76"/>
    <mergeCell ref="C77:H77"/>
    <mergeCell ref="C82:H82"/>
    <mergeCell ref="B83:B84"/>
    <mergeCell ref="B85:B86"/>
    <mergeCell ref="C87:H87"/>
    <mergeCell ref="C100:H100"/>
    <mergeCell ref="B101:B104"/>
    <mergeCell ref="B107:G107"/>
    <mergeCell ref="B109:H109"/>
    <mergeCell ref="C110:H110"/>
    <mergeCell ref="B116:G116"/>
    <mergeCell ref="B118:G118"/>
    <mergeCell ref="B119:G119"/>
  </mergeCell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315277777777778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&amp;R&amp;"Arial,Normal"&amp;9Réf. 170704_E_STEMARG</oddHeader>
    <oddFooter>&amp;C&amp;"Arial,Normal"&amp;9LOT 01 - 22/11/2018</oddFooter>
  </headerFooter>
  <rowBreaks count="2" manualBreakCount="2">
    <brk id="29" man="true" max="16383" min="0"/>
    <brk id="9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2018-11-26T15:11:33Z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